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1760"/>
  </bookViews>
  <sheets>
    <sheet name="2017년 10월 현금출납기록부" sheetId="1" r:id="rId1"/>
  </sheets>
  <calcPr calcId="144525"/>
</workbook>
</file>

<file path=xl/calcChain.xml><?xml version="1.0" encoding="utf-8"?>
<calcChain xmlns="http://schemas.openxmlformats.org/spreadsheetml/2006/main">
  <c r="L27" i="1" l="1"/>
  <c r="L32" i="1"/>
  <c r="L29" i="1"/>
  <c r="L31" i="1"/>
  <c r="L30" i="1"/>
  <c r="M30" i="1" l="1"/>
  <c r="L28" i="1" l="1"/>
  <c r="I10" i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M29" i="1"/>
  <c r="M33" i="1" l="1"/>
  <c r="K34" i="1"/>
  <c r="G24" i="1" l="1"/>
  <c r="H24" i="1"/>
  <c r="M27" i="1" l="1"/>
  <c r="M28" i="1" l="1"/>
  <c r="M32" i="1" l="1"/>
  <c r="M31" i="1"/>
  <c r="L34" i="1" l="1"/>
  <c r="M34" i="1" s="1"/>
  <c r="I24" i="1"/>
</calcChain>
</file>

<file path=xl/sharedStrings.xml><?xml version="1.0" encoding="utf-8"?>
<sst xmlns="http://schemas.openxmlformats.org/spreadsheetml/2006/main" count="157" uniqueCount="105">
  <si>
    <t xml:space="preserve">기록자  :  이효진  </t>
  </si>
  <si>
    <t>증빙
번호</t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</si>
  <si>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</si>
  <si>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</si>
  <si>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</si>
  <si>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</si>
  <si>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</si>
  <si>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</si>
  <si>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</si>
  <si>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</si>
  <si>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</si>
  <si>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운영비</t>
  </si>
  <si>
    <t>활동비</t>
  </si>
  <si>
    <t xml:space="preserve">월 </t>
  </si>
  <si>
    <t>담당부서</t>
  </si>
  <si>
    <t xml:space="preserve">항목 </t>
  </si>
  <si>
    <t>금액</t>
  </si>
  <si>
    <t>집행</t>
  </si>
  <si>
    <t>청년부</t>
  </si>
  <si>
    <t>임원단</t>
  </si>
  <si>
    <t>청년부 식비</t>
  </si>
  <si>
    <t>임원단 회의비</t>
  </si>
  <si>
    <t>새신자 선물 및 회의</t>
  </si>
  <si>
    <t>사업계획비
(심방, 사업계획 등)</t>
  </si>
  <si>
    <t>소  계</t>
  </si>
  <si>
    <t>합  계</t>
    <phoneticPr fontId="12" type="noConversion"/>
  </si>
  <si>
    <t>청년부</t>
    <phoneticPr fontId="12" type="noConversion"/>
  </si>
  <si>
    <t>양육부(패밀리)</t>
    <phoneticPr fontId="12" type="noConversion"/>
  </si>
  <si>
    <t>성경공부 및 친교지원</t>
    <phoneticPr fontId="12" type="noConversion"/>
  </si>
  <si>
    <t>사업비</t>
    <phoneticPr fontId="12" type="noConversion"/>
  </si>
  <si>
    <t>임원단</t>
    <phoneticPr fontId="12" type="noConversion"/>
  </si>
  <si>
    <t>새신자팀</t>
    <phoneticPr fontId="12" type="noConversion"/>
  </si>
  <si>
    <t>계좌이체</t>
    <phoneticPr fontId="12" type="noConversion"/>
  </si>
  <si>
    <t xml:space="preserve">    2017년 포이에마 청년부 10월 현금출납 기록부</t>
    <phoneticPr fontId="12" type="noConversion"/>
  </si>
  <si>
    <t>10</t>
    <phoneticPr fontId="12" type="noConversion"/>
  </si>
  <si>
    <t>가을소풍준비</t>
    <phoneticPr fontId="12" type="noConversion"/>
  </si>
  <si>
    <t>사무비, 잡비</t>
    <phoneticPr fontId="12" type="noConversion"/>
  </si>
  <si>
    <t>예비비</t>
    <phoneticPr fontId="12" type="noConversion"/>
  </si>
  <si>
    <t>10월</t>
    <phoneticPr fontId="12" type="noConversion"/>
  </si>
  <si>
    <t>1</t>
    <phoneticPr fontId="12" type="noConversion"/>
  </si>
  <si>
    <t>임원단</t>
    <phoneticPr fontId="12" type="noConversion"/>
  </si>
  <si>
    <t>청년부 식비 1
(천하일미김밥 - 만두 3팩)</t>
    <phoneticPr fontId="12" type="noConversion"/>
  </si>
  <si>
    <t>옥은찬 청년 카드계산 후 
계좌로 이체</t>
    <phoneticPr fontId="12" type="noConversion"/>
  </si>
  <si>
    <t>청년부 식비 2
(호야커피 - 음료 13잔)</t>
    <phoneticPr fontId="12" type="noConversion"/>
  </si>
  <si>
    <t>8</t>
    <phoneticPr fontId="12" type="noConversion"/>
  </si>
  <si>
    <t>입금</t>
    <phoneticPr fontId="12" type="noConversion"/>
  </si>
  <si>
    <t>1</t>
    <phoneticPr fontId="12" type="noConversion"/>
  </si>
  <si>
    <t>8</t>
    <phoneticPr fontId="12" type="noConversion"/>
  </si>
  <si>
    <t>10월 예산입금</t>
    <phoneticPr fontId="12" type="noConversion"/>
  </si>
  <si>
    <t>청년부 식비 3
(피자헛 - 피자메뉴 3박스, 음료 2병)</t>
    <phoneticPr fontId="12" type="noConversion"/>
  </si>
  <si>
    <t>13</t>
    <phoneticPr fontId="12" type="noConversion"/>
  </si>
  <si>
    <t>활동비</t>
    <phoneticPr fontId="12" type="noConversion"/>
  </si>
  <si>
    <t>사업계획비 1
(스타벅스 - 음료 3잔)</t>
    <phoneticPr fontId="12" type="noConversion"/>
  </si>
  <si>
    <t>목사님 심방비</t>
    <phoneticPr fontId="12" type="noConversion"/>
  </si>
  <si>
    <t>14</t>
    <phoneticPr fontId="12" type="noConversion"/>
  </si>
  <si>
    <t>운영비</t>
    <phoneticPr fontId="12" type="noConversion"/>
  </si>
  <si>
    <t>10월 생일자 생일케이크</t>
    <phoneticPr fontId="12" type="noConversion"/>
  </si>
  <si>
    <t>새신자 선물 및 회의 1
(파리바게트 - 케이크 1개)</t>
    <phoneticPr fontId="12" type="noConversion"/>
  </si>
  <si>
    <t>사업계획비 2
(롯데리아 - 햄버거셋트 2셋트)</t>
    <phoneticPr fontId="12" type="noConversion"/>
  </si>
  <si>
    <t>2</t>
    <phoneticPr fontId="12" type="noConversion"/>
  </si>
  <si>
    <t>5</t>
    <phoneticPr fontId="12" type="noConversion"/>
  </si>
  <si>
    <t>옥은찬 청년 카드계산 후 
계좌로 이체</t>
    <phoneticPr fontId="12" type="noConversion"/>
  </si>
  <si>
    <t>카드</t>
    <phoneticPr fontId="12" type="noConversion"/>
  </si>
  <si>
    <t>예비비</t>
    <phoneticPr fontId="12" type="noConversion"/>
  </si>
  <si>
    <t>사무비 잡비 1
(이마트몰 - 간식품목 25종류)</t>
    <phoneticPr fontId="12" type="noConversion"/>
  </si>
  <si>
    <t>카드</t>
    <phoneticPr fontId="12" type="noConversion"/>
  </si>
  <si>
    <t>청년부 간식구비</t>
    <phoneticPr fontId="12" type="noConversion"/>
  </si>
  <si>
    <t>3</t>
  </si>
  <si>
    <t>4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</si>
  <si>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</si>
  <si>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</si>
  <si>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</si>
  <si>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</si>
  <si>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</si>
  <si>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</si>
  <si>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</si>
  <si>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</si>
  <si>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</si>
  <si>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</si>
  <si>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</si>
  <si>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</si>
  <si>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</si>
  <si>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운영비</t>
    <phoneticPr fontId="12" type="noConversion"/>
  </si>
  <si>
    <t>임원단회의비 1
(GS25 - 음료 2병)</t>
    <phoneticPr fontId="12" type="noConversion"/>
  </si>
  <si>
    <t>10</t>
    <phoneticPr fontId="12" type="noConversion"/>
  </si>
  <si>
    <t>청년부 식비 4
(호야커피 - 음료 16잔)</t>
    <phoneticPr fontId="12" type="noConversion"/>
  </si>
  <si>
    <t>새신자 선물 및 회의 2
(NAVER -  책7권)</t>
    <phoneticPr fontId="12" type="noConversion"/>
  </si>
  <si>
    <t>계좌이체</t>
    <phoneticPr fontId="12" type="noConversion"/>
  </si>
  <si>
    <t>새신자 선물 구매</t>
    <phoneticPr fontId="12" type="noConversion"/>
  </si>
  <si>
    <t>임원단회의비 2
(부케 - 떡볶이)</t>
    <phoneticPr fontId="12" type="noConversion"/>
  </si>
  <si>
    <t>사업계획비 3
(우레옥 -  식사  )</t>
    <phoneticPr fontId="12" type="noConversion"/>
  </si>
  <si>
    <t>목사님 심방비</t>
    <phoneticPr fontId="12" type="noConversion"/>
  </si>
  <si>
    <t>사업비</t>
    <phoneticPr fontId="12" type="noConversion"/>
  </si>
  <si>
    <t>가을소풍비 1
(CGV - 영화티켓 3장)</t>
    <phoneticPr fontId="12" type="noConversion"/>
  </si>
  <si>
    <t>카드</t>
    <phoneticPr fontId="12" type="noConversion"/>
  </si>
  <si>
    <t>가을소풍 영화관람</t>
    <phoneticPr fontId="12" type="noConversion"/>
  </si>
  <si>
    <t>가을소풍비 2
(CGV - 영화티켓 8장장)</t>
    <phoneticPr fontId="12" type="noConversion"/>
  </si>
  <si>
    <t>가을소풍비 3
(CGV - 주차요금)</t>
    <phoneticPr fontId="12" type="noConversion"/>
  </si>
  <si>
    <t>성경공부 및 친교지원 1
(오형제손짜장마을 - 중식메뉴 11인분)</t>
    <phoneticPr fontId="12" type="noConversion"/>
  </si>
  <si>
    <t>청년부 회식</t>
    <phoneticPr fontId="12" type="noConversion"/>
  </si>
  <si>
    <t>성경공부 및 친교지원 2
(호야커 커피 - 음료 7잔)</t>
    <phoneticPr fontId="12" type="noConversion"/>
  </si>
  <si>
    <t>활동비</t>
    <phoneticPr fontId="12" type="noConversion"/>
  </si>
  <si>
    <t>사업계획비 4
(스타벅스 - 음료 2잔)</t>
    <phoneticPr fontId="12" type="noConversion"/>
  </si>
  <si>
    <t>목사님 심방비</t>
    <phoneticPr fontId="12" type="noConversion"/>
  </si>
  <si>
    <t>구분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</si>
</sst>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176" formatCode="#,##0;#,##0"/>
    <numFmt numFmtId="177" formatCode="#,##0&quot; &quot;"/>
    <numFmt numFmtId="178" formatCode="&quot; ₩&quot;* #,##0&quot; &quot;;&quot;-₩&quot;* #,##0&quot; &quot;;&quot; ₩&quot;* &quot;- &quot;"/>
    <numFmt numFmtId="179" formatCode="_-[$₩-412]* #,##0_-;\-[$₩-412]* #,##0_-;_-[$₩-412]* &quot;-&quot;??_-;_-@_-"/>
  </numFmts>
  <fonts count="20">
    <font>
      <sz val="11"/>
      <color indexed="8"/>
      <name val="맑은 고딕"/>
    </font>
    <font>
      <sz val="14"/>
      <color indexed="8"/>
      <name val="맑은 고딕"/>
      <family val="3"/>
      <charset val="129"/>
    </font>
    <font>
      <b/>
      <sz val="32"/>
      <color indexed="8"/>
      <name val="HY헤드라인M"/>
      <family val="1"/>
      <charset val="129"/>
    </font>
    <font>
      <b/>
      <sz val="20"/>
      <color indexed="8"/>
      <name val="맑은 고딕"/>
      <family val="3"/>
      <charset val="129"/>
    </font>
    <font>
      <sz val="16"/>
      <color indexed="8"/>
      <name val="HY강B"/>
      <family val="1"/>
      <charset val="129"/>
    </font>
    <font>
      <b/>
      <sz val="14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4"/>
      <color indexed="8"/>
      <name val="한컴 윤고딕 240"/>
      <family val="1"/>
      <charset val="129"/>
    </font>
    <font>
      <b/>
      <sz val="12"/>
      <color indexed="8"/>
      <name val="맑은 고딕"/>
      <family val="3"/>
      <charset val="129"/>
    </font>
    <font>
      <b/>
      <sz val="14"/>
      <color indexed="11"/>
      <name val="맑은 고딕"/>
      <family val="3"/>
      <charset val="129"/>
    </font>
    <font>
      <b/>
      <sz val="14"/>
      <color indexed="8"/>
      <name val="함초롬바탕"/>
      <family val="1"/>
      <charset val="129"/>
    </font>
    <font>
      <sz val="12"/>
      <color indexed="8"/>
      <name val="맑은 고딕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b/>
      <sz val="15"/>
      <color indexed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D5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89096"/>
        <bgColor indexed="64"/>
      </patternFill>
    </fill>
    <fill>
      <patternFill patternType="solid">
        <fgColor rgb="FFA50F97"/>
        <bgColor indexed="64"/>
      </patternFill>
    </fill>
    <fill>
      <patternFill patternType="solid">
        <fgColor theme="0" tint="-0.499984740745262"/>
        <bgColor indexed="64"/>
      </patternFill>
    </fill>
  </fills>
  <borders count="6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9"/>
      </left>
      <right style="medium">
        <color indexed="8"/>
      </right>
      <top style="thin">
        <color indexed="9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9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9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9"/>
      </left>
      <right style="medium">
        <color indexed="64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9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64"/>
      </top>
      <bottom style="thin">
        <color indexed="8"/>
      </bottom>
      <diagonal/>
    </border>
  </borders>
  <cellStyleXfs count="3">
    <xf numFmtId="0" fontId="0" fillId="0" borderId="0" applyNumberFormat="0" applyFill="0" applyBorder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0" borderId="6" applyNumberFormat="0" applyFill="0" applyBorder="0" applyProtection="0">
      <alignment vertical="center"/>
    </xf>
  </cellStyleXfs>
  <cellXfs count="12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8" xfId="0" applyNumberFormat="1" applyFont="1" applyBorder="1" applyAlignment="1">
      <alignment vertical="center"/>
    </xf>
    <xf numFmtId="176" fontId="3" fillId="2" borderId="9" xfId="0" applyNumberFormat="1" applyFont="1" applyFill="1" applyBorder="1" applyAlignment="1">
      <alignment vertical="center"/>
    </xf>
    <xf numFmtId="176" fontId="3" fillId="2" borderId="10" xfId="0" applyNumberFormat="1" applyFont="1" applyFill="1" applyBorder="1" applyAlignment="1">
      <alignment vertical="center"/>
    </xf>
    <xf numFmtId="49" fontId="4" fillId="2" borderId="11" xfId="0" applyNumberFormat="1" applyFont="1" applyFill="1" applyBorder="1" applyAlignment="1">
      <alignment horizontal="right"/>
    </xf>
    <xf numFmtId="0" fontId="0" fillId="0" borderId="5" xfId="0" applyNumberFormat="1" applyFont="1" applyBorder="1" applyAlignment="1">
      <alignment vertical="center"/>
    </xf>
    <xf numFmtId="49" fontId="6" fillId="4" borderId="12" xfId="0" applyNumberFormat="1" applyFont="1" applyFill="1" applyBorder="1" applyAlignment="1">
      <alignment horizontal="center" vertical="center"/>
    </xf>
    <xf numFmtId="49" fontId="6" fillId="4" borderId="12" xfId="0" applyNumberFormat="1" applyFont="1" applyFill="1" applyBorder="1" applyAlignment="1">
      <alignment horizontal="center" vertical="center" wrapText="1"/>
    </xf>
    <xf numFmtId="49" fontId="5" fillId="4" borderId="12" xfId="0" applyNumberFormat="1" applyFont="1" applyFill="1" applyBorder="1" applyAlignment="1">
      <alignment horizontal="center" vertical="center" wrapText="1"/>
    </xf>
    <xf numFmtId="49" fontId="10" fillId="4" borderId="16" xfId="0" applyNumberFormat="1" applyFont="1" applyFill="1" applyBorder="1" applyAlignment="1">
      <alignment horizontal="center" vertical="center"/>
    </xf>
    <xf numFmtId="49" fontId="10" fillId="4" borderId="19" xfId="0" applyNumberFormat="1" applyFont="1" applyFill="1" applyBorder="1" applyAlignment="1">
      <alignment horizontal="center" vertical="center"/>
    </xf>
    <xf numFmtId="49" fontId="10" fillId="4" borderId="19" xfId="0" applyNumberFormat="1" applyFont="1" applyFill="1" applyBorder="1" applyAlignment="1">
      <alignment horizontal="center" vertical="center" wrapText="1"/>
    </xf>
    <xf numFmtId="49" fontId="10" fillId="4" borderId="17" xfId="0" applyNumberFormat="1" applyFont="1" applyFill="1" applyBorder="1" applyAlignment="1">
      <alignment horizontal="center" vertical="center"/>
    </xf>
    <xf numFmtId="49" fontId="11" fillId="5" borderId="20" xfId="0" applyNumberFormat="1" applyFont="1" applyFill="1" applyBorder="1" applyAlignment="1">
      <alignment horizontal="center" vertical="center"/>
    </xf>
    <xf numFmtId="178" fontId="11" fillId="5" borderId="14" xfId="0" applyNumberFormat="1" applyFont="1" applyFill="1" applyBorder="1" applyAlignment="1">
      <alignment horizontal="center" vertical="center"/>
    </xf>
    <xf numFmtId="178" fontId="11" fillId="0" borderId="13" xfId="0" applyNumberFormat="1" applyFont="1" applyBorder="1" applyAlignment="1">
      <alignment vertical="center"/>
    </xf>
    <xf numFmtId="178" fontId="11" fillId="0" borderId="14" xfId="0" applyNumberFormat="1" applyFont="1" applyBorder="1" applyAlignment="1">
      <alignment vertical="center"/>
    </xf>
    <xf numFmtId="178" fontId="10" fillId="4" borderId="17" xfId="0" applyNumberFormat="1" applyFont="1" applyFill="1" applyBorder="1" applyAlignment="1">
      <alignment horizontal="center" vertical="center"/>
    </xf>
    <xf numFmtId="178" fontId="9" fillId="6" borderId="17" xfId="0" applyNumberFormat="1" applyFont="1" applyFill="1" applyBorder="1" applyAlignment="1">
      <alignment vertical="center"/>
    </xf>
    <xf numFmtId="49" fontId="1" fillId="5" borderId="15" xfId="0" applyNumberFormat="1" applyFont="1" applyFill="1" applyBorder="1" applyAlignment="1">
      <alignment horizontal="center" vertical="center" wrapText="1"/>
    </xf>
    <xf numFmtId="49" fontId="6" fillId="4" borderId="25" xfId="0" applyNumberFormat="1" applyFont="1" applyFill="1" applyBorder="1" applyAlignment="1">
      <alignment horizontal="center" vertical="center"/>
    </xf>
    <xf numFmtId="49" fontId="5" fillId="3" borderId="27" xfId="0" applyNumberFormat="1" applyFont="1" applyFill="1" applyBorder="1" applyAlignment="1">
      <alignment horizontal="center" vertical="center" wrapText="1"/>
    </xf>
    <xf numFmtId="49" fontId="5" fillId="6" borderId="18" xfId="0" applyNumberFormat="1" applyFont="1" applyFill="1" applyBorder="1" applyAlignment="1">
      <alignment horizontal="center" vertical="center"/>
    </xf>
    <xf numFmtId="0" fontId="1" fillId="5" borderId="15" xfId="0" applyNumberFormat="1" applyFont="1" applyFill="1" applyBorder="1" applyAlignment="1">
      <alignment horizontal="center" vertical="center" wrapText="1"/>
    </xf>
    <xf numFmtId="0" fontId="0" fillId="8" borderId="0" xfId="0" applyNumberFormat="1" applyFont="1" applyFill="1" applyAlignment="1">
      <alignment vertical="center"/>
    </xf>
    <xf numFmtId="176" fontId="14" fillId="4" borderId="26" xfId="0" applyNumberFormat="1" applyFont="1" applyFill="1" applyBorder="1" applyAlignment="1">
      <alignment horizontal="right" vertical="center"/>
    </xf>
    <xf numFmtId="176" fontId="15" fillId="6" borderId="22" xfId="0" applyNumberFormat="1" applyFont="1" applyFill="1" applyBorder="1" applyAlignment="1">
      <alignment horizontal="right" vertical="center"/>
    </xf>
    <xf numFmtId="0" fontId="0" fillId="0" borderId="6" xfId="0" applyFont="1" applyBorder="1" applyAlignment="1">
      <alignment vertical="center"/>
    </xf>
    <xf numFmtId="0" fontId="0" fillId="5" borderId="7" xfId="0" applyFont="1" applyFill="1" applyBorder="1" applyAlignment="1">
      <alignment vertical="center" wrapText="1"/>
    </xf>
    <xf numFmtId="0" fontId="0" fillId="5" borderId="6" xfId="0" applyFont="1" applyFill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NumberFormat="1" applyFont="1" applyBorder="1" applyAlignment="1">
      <alignment vertical="center"/>
    </xf>
    <xf numFmtId="0" fontId="7" fillId="0" borderId="6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0" fillId="0" borderId="31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32" xfId="0" applyNumberFormat="1" applyFont="1" applyBorder="1" applyAlignment="1">
      <alignment vertical="center"/>
    </xf>
    <xf numFmtId="0" fontId="0" fillId="0" borderId="33" xfId="0" applyFont="1" applyBorder="1" applyAlignment="1">
      <alignment vertical="center"/>
    </xf>
    <xf numFmtId="0" fontId="0" fillId="5" borderId="34" xfId="0" applyFont="1" applyFill="1" applyBorder="1" applyAlignment="1">
      <alignment vertical="center"/>
    </xf>
    <xf numFmtId="0" fontId="0" fillId="5" borderId="35" xfId="0" applyFont="1" applyFill="1" applyBorder="1" applyAlignment="1">
      <alignment vertical="center" wrapText="1"/>
    </xf>
    <xf numFmtId="0" fontId="0" fillId="5" borderId="23" xfId="0" applyFont="1" applyFill="1" applyBorder="1" applyAlignment="1">
      <alignment vertical="center"/>
    </xf>
    <xf numFmtId="0" fontId="0" fillId="5" borderId="34" xfId="0" applyFont="1" applyFill="1" applyBorder="1" applyAlignment="1">
      <alignment vertical="center" wrapText="1"/>
    </xf>
    <xf numFmtId="0" fontId="1" fillId="5" borderId="15" xfId="0" applyNumberFormat="1" applyFont="1" applyFill="1" applyBorder="1" applyAlignment="1">
      <alignment horizontal="center" vertical="center"/>
    </xf>
    <xf numFmtId="49" fontId="1" fillId="5" borderId="15" xfId="0" applyNumberFormat="1" applyFont="1" applyFill="1" applyBorder="1" applyAlignment="1">
      <alignment horizontal="center" vertical="center"/>
    </xf>
    <xf numFmtId="177" fontId="1" fillId="5" borderId="15" xfId="0" applyNumberFormat="1" applyFont="1" applyFill="1" applyBorder="1" applyAlignment="1">
      <alignment horizontal="right" vertical="center"/>
    </xf>
    <xf numFmtId="176" fontId="1" fillId="8" borderId="15" xfId="0" applyNumberFormat="1" applyFont="1" applyFill="1" applyBorder="1" applyAlignment="1">
      <alignment horizontal="right" vertical="center"/>
    </xf>
    <xf numFmtId="178" fontId="11" fillId="5" borderId="36" xfId="0" applyNumberFormat="1" applyFont="1" applyFill="1" applyBorder="1" applyAlignment="1">
      <alignment horizontal="center" vertical="center"/>
    </xf>
    <xf numFmtId="49" fontId="11" fillId="5" borderId="38" xfId="0" applyNumberFormat="1" applyFont="1" applyFill="1" applyBorder="1" applyAlignment="1">
      <alignment horizontal="center" vertical="center"/>
    </xf>
    <xf numFmtId="49" fontId="11" fillId="5" borderId="39" xfId="0" applyNumberFormat="1" applyFont="1" applyFill="1" applyBorder="1" applyAlignment="1">
      <alignment horizontal="center" vertical="center"/>
    </xf>
    <xf numFmtId="49" fontId="11" fillId="5" borderId="41" xfId="0" applyNumberFormat="1" applyFont="1" applyFill="1" applyBorder="1" applyAlignment="1">
      <alignment horizontal="center" vertical="center"/>
    </xf>
    <xf numFmtId="178" fontId="11" fillId="5" borderId="37" xfId="0" applyNumberFormat="1" applyFont="1" applyFill="1" applyBorder="1" applyAlignment="1">
      <alignment horizontal="center" vertical="center"/>
    </xf>
    <xf numFmtId="178" fontId="11" fillId="0" borderId="42" xfId="0" applyNumberFormat="1" applyFont="1" applyBorder="1" applyAlignment="1">
      <alignment vertical="center"/>
    </xf>
    <xf numFmtId="178" fontId="11" fillId="0" borderId="37" xfId="0" applyNumberFormat="1" applyFont="1" applyBorder="1" applyAlignment="1">
      <alignment vertical="center"/>
    </xf>
    <xf numFmtId="178" fontId="17" fillId="6" borderId="16" xfId="0" applyNumberFormat="1" applyFont="1" applyFill="1" applyBorder="1" applyAlignment="1">
      <alignment vertical="center"/>
    </xf>
    <xf numFmtId="179" fontId="11" fillId="0" borderId="13" xfId="1" applyNumberFormat="1" applyFont="1" applyBorder="1" applyAlignment="1">
      <alignment vertical="center"/>
    </xf>
    <xf numFmtId="49" fontId="11" fillId="5" borderId="43" xfId="0" applyNumberFormat="1" applyFont="1" applyFill="1" applyBorder="1" applyAlignment="1">
      <alignment horizontal="center" vertical="center"/>
    </xf>
    <xf numFmtId="49" fontId="11" fillId="5" borderId="49" xfId="0" applyNumberFormat="1" applyFont="1" applyFill="1" applyBorder="1" applyAlignment="1">
      <alignment horizontal="center" vertical="center"/>
    </xf>
    <xf numFmtId="49" fontId="10" fillId="4" borderId="47" xfId="0" applyNumberFormat="1" applyFont="1" applyFill="1" applyBorder="1" applyAlignment="1">
      <alignment horizontal="center" vertical="center"/>
    </xf>
    <xf numFmtId="49" fontId="5" fillId="3" borderId="52" xfId="0" applyNumberFormat="1" applyFont="1" applyFill="1" applyBorder="1" applyAlignment="1">
      <alignment horizontal="center" vertical="center" wrapText="1"/>
    </xf>
    <xf numFmtId="49" fontId="1" fillId="8" borderId="53" xfId="0" applyNumberFormat="1" applyFont="1" applyFill="1" applyBorder="1" applyAlignment="1">
      <alignment horizontal="center" vertical="center"/>
    </xf>
    <xf numFmtId="49" fontId="1" fillId="8" borderId="51" xfId="0" applyNumberFormat="1" applyFont="1" applyFill="1" applyBorder="1" applyAlignment="1">
      <alignment horizontal="center" vertical="center"/>
    </xf>
    <xf numFmtId="49" fontId="1" fillId="8" borderId="51" xfId="0" applyNumberFormat="1" applyFont="1" applyFill="1" applyBorder="1" applyAlignment="1">
      <alignment horizontal="center" vertical="center" wrapText="1"/>
    </xf>
    <xf numFmtId="49" fontId="11" fillId="10" borderId="20" xfId="0" applyNumberFormat="1" applyFont="1" applyFill="1" applyBorder="1" applyAlignment="1">
      <alignment horizontal="center" vertical="center" wrapText="1"/>
    </xf>
    <xf numFmtId="49" fontId="11" fillId="9" borderId="20" xfId="0" applyNumberFormat="1" applyFont="1" applyFill="1" applyBorder="1" applyAlignment="1">
      <alignment horizontal="center" vertical="center" wrapText="1"/>
    </xf>
    <xf numFmtId="178" fontId="11" fillId="5" borderId="54" xfId="0" applyNumberFormat="1" applyFont="1" applyFill="1" applyBorder="1" applyAlignment="1">
      <alignment horizontal="center" vertical="center"/>
    </xf>
    <xf numFmtId="49" fontId="11" fillId="7" borderId="49" xfId="0" applyNumberFormat="1" applyFont="1" applyFill="1" applyBorder="1" applyAlignment="1">
      <alignment horizontal="center" vertical="center" wrapText="1"/>
    </xf>
    <xf numFmtId="49" fontId="11" fillId="11" borderId="43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Alignment="1">
      <alignment vertical="center"/>
    </xf>
    <xf numFmtId="49" fontId="1" fillId="12" borderId="51" xfId="0" applyNumberFormat="1" applyFont="1" applyFill="1" applyBorder="1" applyAlignment="1">
      <alignment horizontal="center" vertical="center" wrapText="1"/>
    </xf>
    <xf numFmtId="176" fontId="1" fillId="12" borderId="15" xfId="0" applyNumberFormat="1" applyFont="1" applyFill="1" applyBorder="1" applyAlignment="1">
      <alignment horizontal="right" vertical="center"/>
    </xf>
    <xf numFmtId="49" fontId="1" fillId="12" borderId="15" xfId="0" applyNumberFormat="1" applyFont="1" applyFill="1" applyBorder="1" applyAlignment="1">
      <alignment horizontal="center" vertical="center" wrapText="1"/>
    </xf>
    <xf numFmtId="176" fontId="1" fillId="13" borderId="15" xfId="0" applyNumberFormat="1" applyFont="1" applyFill="1" applyBorder="1" applyAlignment="1">
      <alignment horizontal="right" vertical="center"/>
    </xf>
    <xf numFmtId="49" fontId="1" fillId="13" borderId="51" xfId="0" applyNumberFormat="1" applyFont="1" applyFill="1" applyBorder="1" applyAlignment="1">
      <alignment horizontal="center" vertical="center" wrapText="1"/>
    </xf>
    <xf numFmtId="49" fontId="1" fillId="13" borderId="15" xfId="0" applyNumberFormat="1" applyFont="1" applyFill="1" applyBorder="1" applyAlignment="1">
      <alignment horizontal="center" vertical="center" wrapText="1"/>
    </xf>
    <xf numFmtId="49" fontId="13" fillId="13" borderId="15" xfId="0" applyNumberFormat="1" applyFont="1" applyFill="1" applyBorder="1" applyAlignment="1">
      <alignment horizontal="center" vertical="center" wrapText="1"/>
    </xf>
    <xf numFmtId="176" fontId="1" fillId="13" borderId="15" xfId="0" applyNumberFormat="1" applyFont="1" applyFill="1" applyBorder="1" applyAlignment="1">
      <alignment vertical="center"/>
    </xf>
    <xf numFmtId="49" fontId="11" fillId="13" borderId="41" xfId="0" applyNumberFormat="1" applyFont="1" applyFill="1" applyBorder="1" applyAlignment="1">
      <alignment horizontal="center" vertical="center" wrapText="1"/>
    </xf>
    <xf numFmtId="176" fontId="1" fillId="10" borderId="15" xfId="0" applyNumberFormat="1" applyFont="1" applyFill="1" applyBorder="1" applyAlignment="1">
      <alignment horizontal="right" vertical="center"/>
    </xf>
    <xf numFmtId="49" fontId="1" fillId="10" borderId="51" xfId="0" applyNumberFormat="1" applyFont="1" applyFill="1" applyBorder="1" applyAlignment="1">
      <alignment horizontal="center" vertical="center" wrapText="1"/>
    </xf>
    <xf numFmtId="49" fontId="1" fillId="11" borderId="51" xfId="0" applyNumberFormat="1" applyFont="1" applyFill="1" applyBorder="1" applyAlignment="1">
      <alignment horizontal="center" vertical="center" wrapText="1"/>
    </xf>
    <xf numFmtId="176" fontId="1" fillId="11" borderId="15" xfId="0" applyNumberFormat="1" applyFont="1" applyFill="1" applyBorder="1" applyAlignment="1">
      <alignment horizontal="right" vertical="center"/>
    </xf>
    <xf numFmtId="49" fontId="1" fillId="10" borderId="15" xfId="0" applyNumberFormat="1" applyFont="1" applyFill="1" applyBorder="1" applyAlignment="1">
      <alignment horizontal="center" vertical="center" wrapText="1"/>
    </xf>
    <xf numFmtId="49" fontId="1" fillId="9" borderId="15" xfId="0" applyNumberFormat="1" applyFont="1" applyFill="1" applyBorder="1" applyAlignment="1">
      <alignment horizontal="center" vertical="center" wrapText="1"/>
    </xf>
    <xf numFmtId="176" fontId="1" fillId="9" borderId="15" xfId="0" applyNumberFormat="1" applyFont="1" applyFill="1" applyBorder="1" applyAlignment="1">
      <alignment vertical="center"/>
    </xf>
    <xf numFmtId="0" fontId="1" fillId="14" borderId="28" xfId="0" applyNumberFormat="1" applyFont="1" applyFill="1" applyBorder="1" applyAlignment="1">
      <alignment horizontal="center" vertical="center" wrapText="1"/>
    </xf>
    <xf numFmtId="176" fontId="1" fillId="14" borderId="15" xfId="0" applyNumberFormat="1" applyFont="1" applyFill="1" applyBorder="1" applyAlignment="1">
      <alignment horizontal="right" vertical="center"/>
    </xf>
    <xf numFmtId="49" fontId="1" fillId="14" borderId="15" xfId="0" applyNumberFormat="1" applyFont="1" applyFill="1" applyBorder="1" applyAlignment="1">
      <alignment horizontal="center" vertical="center" wrapText="1"/>
    </xf>
    <xf numFmtId="3" fontId="1" fillId="14" borderId="0" xfId="0" applyNumberFormat="1" applyFont="1" applyFill="1" applyAlignment="1">
      <alignment vertical="center"/>
    </xf>
    <xf numFmtId="176" fontId="1" fillId="14" borderId="15" xfId="0" applyNumberFormat="1" applyFont="1" applyFill="1" applyBorder="1" applyAlignment="1">
      <alignment vertical="center"/>
    </xf>
    <xf numFmtId="49" fontId="19" fillId="14" borderId="48" xfId="0" applyNumberFormat="1" applyFont="1" applyFill="1" applyBorder="1" applyAlignment="1">
      <alignment horizontal="center" vertical="center" wrapText="1"/>
    </xf>
    <xf numFmtId="176" fontId="1" fillId="8" borderId="6" xfId="0" applyNumberFormat="1" applyFont="1" applyFill="1" applyBorder="1" applyAlignment="1">
      <alignment horizontal="right" vertical="center"/>
    </xf>
    <xf numFmtId="49" fontId="13" fillId="15" borderId="15" xfId="0" applyNumberFormat="1" applyFont="1" applyFill="1" applyBorder="1" applyAlignment="1">
      <alignment horizontal="center" vertical="center" wrapText="1"/>
    </xf>
    <xf numFmtId="176" fontId="1" fillId="15" borderId="15" xfId="0" applyNumberFormat="1" applyFont="1" applyFill="1" applyBorder="1" applyAlignment="1">
      <alignment vertical="center"/>
    </xf>
    <xf numFmtId="49" fontId="11" fillId="15" borderId="40" xfId="0" applyNumberFormat="1" applyFont="1" applyFill="1" applyBorder="1" applyAlignment="1">
      <alignment horizontal="center" vertical="center" wrapText="1"/>
    </xf>
    <xf numFmtId="49" fontId="13" fillId="13" borderId="59" xfId="0" applyNumberFormat="1" applyFont="1" applyFill="1" applyBorder="1" applyAlignment="1">
      <alignment horizontal="center" vertical="center" wrapText="1"/>
    </xf>
    <xf numFmtId="0" fontId="1" fillId="8" borderId="60" xfId="0" applyNumberFormat="1" applyFont="1" applyFill="1" applyBorder="1" applyAlignment="1">
      <alignment horizontal="center" vertical="center"/>
    </xf>
    <xf numFmtId="0" fontId="5" fillId="3" borderId="52" xfId="0" applyNumberFormat="1" applyFont="1" applyFill="1" applyBorder="1" applyAlignment="1">
      <alignment horizontal="center" vertical="center" wrapText="1"/>
    </xf>
    <xf numFmtId="49" fontId="10" fillId="4" borderId="22" xfId="0" applyNumberFormat="1" applyFont="1" applyFill="1" applyBorder="1" applyAlignment="1">
      <alignment horizontal="center" vertical="center"/>
    </xf>
    <xf numFmtId="49" fontId="10" fillId="4" borderId="23" xfId="0" applyNumberFormat="1" applyFont="1" applyFill="1" applyBorder="1" applyAlignment="1">
      <alignment horizontal="center" vertical="center"/>
    </xf>
    <xf numFmtId="49" fontId="10" fillId="4" borderId="2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176" fontId="2" fillId="2" borderId="2" xfId="0" applyNumberFormat="1" applyFont="1" applyFill="1" applyBorder="1" applyAlignment="1">
      <alignment horizontal="center"/>
    </xf>
    <xf numFmtId="176" fontId="2" fillId="2" borderId="3" xfId="0" applyNumberFormat="1" applyFont="1" applyFill="1" applyBorder="1" applyAlignment="1">
      <alignment horizontal="center"/>
    </xf>
    <xf numFmtId="176" fontId="2" fillId="2" borderId="5" xfId="0" applyNumberFormat="1" applyFont="1" applyFill="1" applyBorder="1" applyAlignment="1">
      <alignment horizontal="center"/>
    </xf>
    <xf numFmtId="176" fontId="2" fillId="2" borderId="6" xfId="0" applyNumberFormat="1" applyFont="1" applyFill="1" applyBorder="1" applyAlignment="1">
      <alignment horizontal="center"/>
    </xf>
    <xf numFmtId="176" fontId="2" fillId="2" borderId="7" xfId="0" applyNumberFormat="1" applyFont="1" applyFill="1" applyBorder="1" applyAlignment="1">
      <alignment horizontal="center"/>
    </xf>
    <xf numFmtId="49" fontId="11" fillId="5" borderId="50" xfId="0" applyNumberFormat="1" applyFont="1" applyFill="1" applyBorder="1" applyAlignment="1">
      <alignment horizontal="center" vertical="center"/>
    </xf>
    <xf numFmtId="0" fontId="11" fillId="5" borderId="21" xfId="0" applyNumberFormat="1" applyFont="1" applyFill="1" applyBorder="1" applyAlignment="1">
      <alignment horizontal="center" vertical="center"/>
    </xf>
    <xf numFmtId="0" fontId="8" fillId="5" borderId="29" xfId="0" applyNumberFormat="1" applyFont="1" applyFill="1" applyBorder="1" applyAlignment="1">
      <alignment horizontal="center" vertical="center" wrapText="1"/>
    </xf>
    <xf numFmtId="49" fontId="5" fillId="4" borderId="44" xfId="0" applyNumberFormat="1" applyFont="1" applyFill="1" applyBorder="1" applyAlignment="1">
      <alignment horizontal="center" vertical="center" wrapText="1"/>
    </xf>
    <xf numFmtId="49" fontId="5" fillId="4" borderId="45" xfId="0" applyNumberFormat="1" applyFont="1" applyFill="1" applyBorder="1" applyAlignment="1">
      <alignment horizontal="center" vertical="center" wrapText="1"/>
    </xf>
    <xf numFmtId="49" fontId="5" fillId="4" borderId="46" xfId="0" applyNumberFormat="1" applyFont="1" applyFill="1" applyBorder="1" applyAlignment="1">
      <alignment horizontal="center" vertical="center" wrapText="1"/>
    </xf>
    <xf numFmtId="0" fontId="11" fillId="5" borderId="5" xfId="0" applyNumberFormat="1" applyFont="1" applyFill="1" applyBorder="1" applyAlignment="1">
      <alignment horizontal="center" vertical="center"/>
    </xf>
    <xf numFmtId="0" fontId="11" fillId="5" borderId="9" xfId="0" applyNumberFormat="1" applyFont="1" applyFill="1" applyBorder="1" applyAlignment="1">
      <alignment horizontal="center" vertical="center"/>
    </xf>
    <xf numFmtId="49" fontId="11" fillId="5" borderId="56" xfId="0" applyNumberFormat="1" applyFont="1" applyFill="1" applyBorder="1" applyAlignment="1">
      <alignment horizontal="center" vertical="center"/>
    </xf>
    <xf numFmtId="49" fontId="11" fillId="5" borderId="58" xfId="0" applyNumberFormat="1" applyFont="1" applyFill="1" applyBorder="1" applyAlignment="1">
      <alignment horizontal="center" vertical="center"/>
    </xf>
    <xf numFmtId="49" fontId="11" fillId="5" borderId="57" xfId="0" applyNumberFormat="1" applyFont="1" applyFill="1" applyBorder="1" applyAlignment="1">
      <alignment horizontal="center" vertical="center"/>
    </xf>
    <xf numFmtId="49" fontId="11" fillId="5" borderId="55" xfId="0" applyNumberFormat="1" applyFont="1" applyFill="1" applyBorder="1" applyAlignment="1">
      <alignment horizontal="center" vertical="center"/>
    </xf>
  </cellXfs>
  <cellStyles count="3">
    <cellStyle name="통화 [0]" xfId="1" builtinId="7"/>
    <cellStyle name="표준" xfId="0" builtinId="0"/>
    <cellStyle name="표준 2" xfId="2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92D050"/>
      <rgbColor rgb="FFFF0000"/>
      <rgbColor rgb="FFDEEAF6"/>
      <rgbColor rgb="FFC5DEB5"/>
      <rgbColor rgb="FFFFFFFF"/>
      <rgbColor rgb="FFFFFF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BD5F0"/>
      <color rgb="FFE89096"/>
      <color rgb="FFA50F9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 테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테마">
      <a:majorFont>
        <a:latin typeface="Apple SD 산돌고딕 Neo 볼드체"/>
        <a:ea typeface="Apple SD 산돌고딕 Neo 볼드체"/>
        <a:cs typeface="Apple SD 산돌고딕 Neo 볼드체"/>
      </a:majorFont>
      <a:minorFont>
        <a:latin typeface="Apple SD 산돌고딕 Neo 일반체"/>
        <a:ea typeface="Apple SD 산돌고딕 Neo 일반체"/>
        <a:cs typeface="Apple SD 산돌고딕 Neo 일반체"/>
      </a:minorFont>
    </a:fontScheme>
    <a:fmtScheme name="Office 테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4"/>
  <sheetViews>
    <sheetView showGridLines="0" tabSelected="1" zoomScale="50" zoomScaleNormal="50" workbookViewId="0">
      <selection activeCell="E4" sqref="E4"/>
    </sheetView>
  </sheetViews>
  <sheetFormatPr defaultColWidth="8.875" defaultRowHeight="16.5" customHeight="1"/>
  <cols>
    <col min="1" max="1" width="8.875" style="1" customWidth="1"/>
    <col min="2" max="2" width="6.375" style="1" customWidth="1"/>
    <col min="3" max="3" width="5.375" style="1" customWidth="1"/>
    <col min="4" max="4" width="5.125" style="1" customWidth="1"/>
    <col min="5" max="5" width="12.875" style="1" customWidth="1"/>
    <col min="6" max="6" width="63.125" style="1" customWidth="1"/>
    <col min="7" max="7" width="16.125" style="1" customWidth="1"/>
    <col min="8" max="8" width="15.625" style="1" customWidth="1"/>
    <col min="9" max="9" width="16.375" style="1" customWidth="1"/>
    <col min="10" max="10" width="30.375" style="1" customWidth="1"/>
    <col min="11" max="11" width="39.125" style="1" customWidth="1"/>
    <col min="12" max="12" width="20.125" style="1" customWidth="1"/>
    <col min="13" max="13" width="19.875" style="1" customWidth="1"/>
    <col min="14" max="256" width="8.875" style="1" customWidth="1"/>
  </cols>
  <sheetData>
    <row r="1" spans="1:33" ht="35.1" customHeight="1">
      <c r="A1" s="2"/>
      <c r="B1" s="103" t="s">
        <v>33</v>
      </c>
      <c r="C1" s="104"/>
      <c r="D1" s="104"/>
      <c r="E1" s="104"/>
      <c r="F1" s="104"/>
      <c r="G1" s="104"/>
      <c r="H1" s="104"/>
      <c r="I1" s="104"/>
      <c r="J1" s="104"/>
      <c r="K1" s="105"/>
      <c r="L1" s="32"/>
      <c r="M1" s="29"/>
      <c r="N1" s="34"/>
    </row>
    <row r="2" spans="1:33" ht="35.1" customHeight="1">
      <c r="A2" s="38"/>
      <c r="B2" s="106"/>
      <c r="C2" s="107"/>
      <c r="D2" s="107"/>
      <c r="E2" s="107"/>
      <c r="F2" s="107"/>
      <c r="G2" s="107"/>
      <c r="H2" s="107"/>
      <c r="I2" s="107"/>
      <c r="J2" s="107"/>
      <c r="K2" s="108"/>
      <c r="L2" s="33"/>
      <c r="M2" s="29"/>
      <c r="N2" s="34"/>
    </row>
    <row r="3" spans="1:33" ht="35.1" customHeight="1">
      <c r="A3" s="3"/>
      <c r="B3" s="4"/>
      <c r="C3" s="5"/>
      <c r="D3" s="5"/>
      <c r="E3" s="5"/>
      <c r="F3" s="5"/>
      <c r="G3" s="5"/>
      <c r="H3" s="5"/>
      <c r="I3" s="5"/>
      <c r="J3" s="5"/>
      <c r="K3" s="6" t="s">
        <v>0</v>
      </c>
      <c r="L3" s="7"/>
      <c r="M3" s="34"/>
      <c r="N3" s="34"/>
    </row>
    <row r="4" spans="1:33" ht="48" customHeight="1">
      <c r="A4" s="38"/>
      <c r="B4" s="23" t="s">
        <v>1</v>
      </c>
      <c r="C4" s="22" t="s">
        <v>2</v>
      </c>
      <c r="D4" s="8" t="s">
        <v>3</v>
      </c>
      <c r="E4" s="8" t="s">
        <v>104</v>
      </c>
      <c r="F4" s="9" t="s">
        <v>5</v>
      </c>
      <c r="G4" s="8" t="s">
        <v>6</v>
      </c>
      <c r="H4" s="8" t="s">
        <v>7</v>
      </c>
      <c r="I4" s="8" t="s">
        <v>8</v>
      </c>
      <c r="J4" s="10" t="s">
        <v>9</v>
      </c>
      <c r="K4" s="9" t="s">
        <v>10</v>
      </c>
      <c r="L4" s="33"/>
      <c r="M4" s="29"/>
      <c r="N4" s="34"/>
    </row>
    <row r="5" spans="1:33" ht="48" customHeight="1">
      <c r="A5" s="38"/>
      <c r="B5" s="99">
        <v>1</v>
      </c>
      <c r="C5" s="62" t="s">
        <v>34</v>
      </c>
      <c r="D5" s="63" t="s">
        <v>39</v>
      </c>
      <c r="E5" s="63" t="s">
        <v>40</v>
      </c>
      <c r="F5" s="71" t="s">
        <v>41</v>
      </c>
      <c r="G5" s="48"/>
      <c r="H5" s="72">
        <v>15000</v>
      </c>
      <c r="I5" s="47">
        <v>-15000</v>
      </c>
      <c r="J5" s="64" t="s">
        <v>32</v>
      </c>
      <c r="K5" s="64" t="s">
        <v>42</v>
      </c>
      <c r="L5" s="33"/>
      <c r="M5" s="29"/>
      <c r="N5" s="34"/>
    </row>
    <row r="6" spans="1:33" ht="48" customHeight="1">
      <c r="A6" s="38"/>
      <c r="B6" s="61" t="s">
        <v>59</v>
      </c>
      <c r="C6" s="62" t="s">
        <v>34</v>
      </c>
      <c r="D6" s="63" t="s">
        <v>46</v>
      </c>
      <c r="E6" s="63" t="s">
        <v>40</v>
      </c>
      <c r="F6" s="71" t="s">
        <v>43</v>
      </c>
      <c r="G6" s="48"/>
      <c r="H6" s="72">
        <v>44900</v>
      </c>
      <c r="I6" s="47">
        <v>-59900</v>
      </c>
      <c r="J6" s="64" t="s">
        <v>32</v>
      </c>
      <c r="K6" s="64" t="s">
        <v>42</v>
      </c>
      <c r="L6" s="33"/>
      <c r="M6" s="29"/>
      <c r="N6" s="34"/>
    </row>
    <row r="7" spans="1:33" ht="48" customHeight="1">
      <c r="A7" s="38"/>
      <c r="B7" s="61" t="s">
        <v>67</v>
      </c>
      <c r="C7" s="62" t="s">
        <v>34</v>
      </c>
      <c r="D7" s="63" t="s">
        <v>39</v>
      </c>
      <c r="E7" s="63" t="s">
        <v>82</v>
      </c>
      <c r="F7" s="82" t="s">
        <v>83</v>
      </c>
      <c r="G7" s="48"/>
      <c r="H7" s="83">
        <v>5000</v>
      </c>
      <c r="I7" s="47">
        <v>-64900</v>
      </c>
      <c r="J7" s="64" t="s">
        <v>32</v>
      </c>
      <c r="K7" s="64" t="s">
        <v>42</v>
      </c>
      <c r="L7" s="33"/>
      <c r="M7" s="29"/>
      <c r="N7" s="34"/>
    </row>
    <row r="8" spans="1:33" ht="48" customHeight="1">
      <c r="A8" s="38"/>
      <c r="B8" s="61" t="s">
        <v>68</v>
      </c>
      <c r="C8" s="62" t="s">
        <v>34</v>
      </c>
      <c r="D8" s="63" t="s">
        <v>39</v>
      </c>
      <c r="E8" s="63" t="s">
        <v>82</v>
      </c>
      <c r="F8" s="82" t="s">
        <v>89</v>
      </c>
      <c r="G8" s="48"/>
      <c r="H8" s="83">
        <v>9900</v>
      </c>
      <c r="I8" s="47">
        <v>-74800</v>
      </c>
      <c r="J8" s="64" t="s">
        <v>32</v>
      </c>
      <c r="K8" s="64" t="s">
        <v>42</v>
      </c>
      <c r="L8" s="33"/>
      <c r="M8" s="29"/>
      <c r="N8" s="34"/>
    </row>
    <row r="9" spans="1:33" ht="48" customHeight="1">
      <c r="A9" s="38"/>
      <c r="B9" s="61"/>
      <c r="C9" s="62" t="s">
        <v>34</v>
      </c>
      <c r="D9" s="63" t="s">
        <v>47</v>
      </c>
      <c r="E9" s="63" t="s">
        <v>45</v>
      </c>
      <c r="F9" s="64" t="s">
        <v>48</v>
      </c>
      <c r="G9" s="48">
        <v>1000000</v>
      </c>
      <c r="H9" s="48"/>
      <c r="I9" s="47">
        <v>925200</v>
      </c>
      <c r="J9" s="64" t="s">
        <v>32</v>
      </c>
      <c r="K9" s="64"/>
      <c r="L9" s="33"/>
      <c r="M9" s="29"/>
      <c r="N9" s="34"/>
    </row>
    <row r="10" spans="1:33" ht="48" customHeight="1">
      <c r="A10" s="38"/>
      <c r="B10" s="61" t="s">
        <v>60</v>
      </c>
      <c r="C10" s="62" t="s">
        <v>34</v>
      </c>
      <c r="D10" s="63" t="s">
        <v>44</v>
      </c>
      <c r="E10" s="63" t="s">
        <v>40</v>
      </c>
      <c r="F10" s="71" t="s">
        <v>49</v>
      </c>
      <c r="G10" s="48"/>
      <c r="H10" s="72">
        <v>60400</v>
      </c>
      <c r="I10" s="47">
        <f>I9-H10</f>
        <v>864800</v>
      </c>
      <c r="J10" s="64" t="s">
        <v>32</v>
      </c>
      <c r="K10" s="64" t="s">
        <v>61</v>
      </c>
      <c r="L10" s="33"/>
      <c r="M10" s="29"/>
      <c r="N10" s="34"/>
    </row>
    <row r="11" spans="1:33" ht="48" customHeight="1">
      <c r="A11" s="38"/>
      <c r="B11" s="61" t="s">
        <v>69</v>
      </c>
      <c r="C11" s="62" t="s">
        <v>34</v>
      </c>
      <c r="D11" s="63" t="s">
        <v>50</v>
      </c>
      <c r="E11" s="63" t="s">
        <v>51</v>
      </c>
      <c r="F11" s="75" t="s">
        <v>52</v>
      </c>
      <c r="G11" s="48"/>
      <c r="H11" s="74">
        <v>17700</v>
      </c>
      <c r="I11" s="47">
        <f t="shared" ref="I11:I12" si="0">I10-H11</f>
        <v>847100</v>
      </c>
      <c r="J11" s="64" t="s">
        <v>62</v>
      </c>
      <c r="K11" s="64" t="s">
        <v>53</v>
      </c>
      <c r="L11" s="33"/>
      <c r="M11" s="29"/>
      <c r="N11" s="34"/>
    </row>
    <row r="12" spans="1:33" ht="48" customHeight="1">
      <c r="A12" s="38"/>
      <c r="B12" s="61" t="s">
        <v>70</v>
      </c>
      <c r="C12" s="62" t="s">
        <v>34</v>
      </c>
      <c r="D12" s="63" t="s">
        <v>54</v>
      </c>
      <c r="E12" s="63" t="s">
        <v>55</v>
      </c>
      <c r="F12" s="81" t="s">
        <v>57</v>
      </c>
      <c r="G12" s="48"/>
      <c r="H12" s="80">
        <v>27000</v>
      </c>
      <c r="I12" s="47">
        <f t="shared" si="0"/>
        <v>820100</v>
      </c>
      <c r="J12" s="64" t="s">
        <v>62</v>
      </c>
      <c r="K12" s="64" t="s">
        <v>56</v>
      </c>
      <c r="L12" s="33"/>
      <c r="M12" s="29"/>
      <c r="N12" s="34"/>
    </row>
    <row r="13" spans="1:33" ht="48" customHeight="1">
      <c r="A13" s="38"/>
      <c r="B13" s="61" t="s">
        <v>71</v>
      </c>
      <c r="C13" s="62" t="s">
        <v>34</v>
      </c>
      <c r="D13" s="45">
        <v>18</v>
      </c>
      <c r="E13" s="46" t="s">
        <v>51</v>
      </c>
      <c r="F13" s="76" t="s">
        <v>58</v>
      </c>
      <c r="G13" s="48"/>
      <c r="H13" s="74">
        <v>15000</v>
      </c>
      <c r="I13" s="47">
        <f t="shared" ref="I13:I23" si="1">I12-H13</f>
        <v>805100</v>
      </c>
      <c r="J13" s="64" t="s">
        <v>62</v>
      </c>
      <c r="K13" s="21" t="s">
        <v>53</v>
      </c>
      <c r="L13" s="33"/>
      <c r="M13" s="35"/>
      <c r="N13" s="34"/>
    </row>
    <row r="14" spans="1:33" ht="48" customHeight="1">
      <c r="A14" s="38"/>
      <c r="B14" s="61" t="s">
        <v>72</v>
      </c>
      <c r="C14" s="62" t="s">
        <v>84</v>
      </c>
      <c r="D14" s="45">
        <v>20</v>
      </c>
      <c r="E14" s="46" t="s">
        <v>82</v>
      </c>
      <c r="F14" s="84" t="s">
        <v>86</v>
      </c>
      <c r="G14" s="48"/>
      <c r="H14" s="80">
        <v>21600</v>
      </c>
      <c r="I14" s="47">
        <f t="shared" si="1"/>
        <v>783500</v>
      </c>
      <c r="J14" s="64" t="s">
        <v>87</v>
      </c>
      <c r="K14" s="21" t="s">
        <v>88</v>
      </c>
      <c r="L14" s="33"/>
      <c r="M14" s="35"/>
      <c r="N14" s="34"/>
    </row>
    <row r="15" spans="1:33" ht="48" customHeight="1">
      <c r="A15" s="38"/>
      <c r="B15" s="61" t="s">
        <v>73</v>
      </c>
      <c r="C15" s="62" t="s">
        <v>34</v>
      </c>
      <c r="D15" s="45">
        <v>22</v>
      </c>
      <c r="E15" s="46" t="s">
        <v>40</v>
      </c>
      <c r="F15" s="73" t="s">
        <v>85</v>
      </c>
      <c r="G15" s="48"/>
      <c r="H15" s="72">
        <v>65300</v>
      </c>
      <c r="I15" s="47">
        <f t="shared" si="1"/>
        <v>718200</v>
      </c>
      <c r="J15" s="64" t="s">
        <v>62</v>
      </c>
      <c r="K15" s="21"/>
      <c r="L15" s="33"/>
      <c r="M15" s="35"/>
      <c r="N15" s="34"/>
      <c r="AG15" s="70"/>
    </row>
    <row r="16" spans="1:33" ht="48" customHeight="1">
      <c r="A16" s="38"/>
      <c r="B16" s="61" t="s">
        <v>74</v>
      </c>
      <c r="C16" s="62" t="s">
        <v>34</v>
      </c>
      <c r="D16" s="45">
        <v>22</v>
      </c>
      <c r="E16" s="46" t="s">
        <v>51</v>
      </c>
      <c r="F16" s="77" t="s">
        <v>90</v>
      </c>
      <c r="G16" s="48"/>
      <c r="H16" s="78">
        <v>39000</v>
      </c>
      <c r="I16" s="47">
        <f t="shared" si="1"/>
        <v>679200</v>
      </c>
      <c r="J16" s="64" t="s">
        <v>62</v>
      </c>
      <c r="K16" s="21" t="s">
        <v>91</v>
      </c>
      <c r="L16" s="33"/>
      <c r="M16" s="35"/>
      <c r="N16" s="34"/>
    </row>
    <row r="17" spans="1:14" ht="48" customHeight="1">
      <c r="A17" s="38"/>
      <c r="B17" s="61" t="s">
        <v>75</v>
      </c>
      <c r="C17" s="62" t="s">
        <v>34</v>
      </c>
      <c r="D17" s="45">
        <v>25</v>
      </c>
      <c r="E17" s="46" t="s">
        <v>63</v>
      </c>
      <c r="F17" s="94" t="s">
        <v>64</v>
      </c>
      <c r="G17" s="48"/>
      <c r="H17" s="95">
        <v>148330</v>
      </c>
      <c r="I17" s="47">
        <f t="shared" si="1"/>
        <v>530870</v>
      </c>
      <c r="J17" s="25" t="s">
        <v>65</v>
      </c>
      <c r="K17" s="21" t="s">
        <v>66</v>
      </c>
      <c r="L17" s="33"/>
      <c r="M17" s="35"/>
      <c r="N17" s="34"/>
    </row>
    <row r="18" spans="1:14" ht="48" customHeight="1">
      <c r="A18" s="38"/>
      <c r="B18" s="61" t="s">
        <v>76</v>
      </c>
      <c r="C18" s="62" t="s">
        <v>84</v>
      </c>
      <c r="D18" s="45">
        <v>26</v>
      </c>
      <c r="E18" s="46" t="s">
        <v>101</v>
      </c>
      <c r="F18" s="97" t="s">
        <v>102</v>
      </c>
      <c r="G18" s="93"/>
      <c r="H18" s="78">
        <v>9100</v>
      </c>
      <c r="I18" s="47">
        <f t="shared" si="1"/>
        <v>521770</v>
      </c>
      <c r="J18" s="25" t="s">
        <v>94</v>
      </c>
      <c r="K18" s="21" t="s">
        <v>103</v>
      </c>
      <c r="L18" s="33"/>
      <c r="M18" s="35"/>
      <c r="N18" s="34"/>
    </row>
    <row r="19" spans="1:14" ht="48" customHeight="1">
      <c r="A19" s="38"/>
      <c r="B19" s="61" t="s">
        <v>77</v>
      </c>
      <c r="C19" s="62" t="s">
        <v>34</v>
      </c>
      <c r="D19" s="45">
        <v>29</v>
      </c>
      <c r="E19" s="46" t="s">
        <v>92</v>
      </c>
      <c r="F19" s="87" t="s">
        <v>93</v>
      </c>
      <c r="G19" s="98"/>
      <c r="H19" s="88">
        <v>33000</v>
      </c>
      <c r="I19" s="47">
        <f t="shared" si="1"/>
        <v>488770</v>
      </c>
      <c r="J19" s="25" t="s">
        <v>94</v>
      </c>
      <c r="K19" s="21" t="s">
        <v>95</v>
      </c>
      <c r="L19" s="33"/>
      <c r="M19" s="29"/>
      <c r="N19" s="34"/>
    </row>
    <row r="20" spans="1:14" ht="48" customHeight="1">
      <c r="A20" s="38"/>
      <c r="B20" s="61" t="s">
        <v>78</v>
      </c>
      <c r="C20" s="62" t="s">
        <v>34</v>
      </c>
      <c r="D20" s="45">
        <v>29</v>
      </c>
      <c r="E20" s="46" t="s">
        <v>92</v>
      </c>
      <c r="F20" s="89" t="s">
        <v>96</v>
      </c>
      <c r="G20" s="48"/>
      <c r="H20" s="90">
        <v>79200</v>
      </c>
      <c r="I20" s="47">
        <f t="shared" si="1"/>
        <v>409570</v>
      </c>
      <c r="J20" s="25" t="s">
        <v>94</v>
      </c>
      <c r="K20" s="21" t="s">
        <v>95</v>
      </c>
      <c r="L20" s="33"/>
      <c r="M20" s="29"/>
      <c r="N20" s="34"/>
    </row>
    <row r="21" spans="1:14" ht="48" customHeight="1">
      <c r="A21" s="38"/>
      <c r="B21" s="61" t="s">
        <v>79</v>
      </c>
      <c r="C21" s="62" t="s">
        <v>34</v>
      </c>
      <c r="D21" s="45">
        <v>29</v>
      </c>
      <c r="E21" s="46" t="s">
        <v>92</v>
      </c>
      <c r="F21" s="89" t="s">
        <v>97</v>
      </c>
      <c r="G21" s="48"/>
      <c r="H21" s="91">
        <v>2000</v>
      </c>
      <c r="I21" s="47">
        <f t="shared" si="1"/>
        <v>407570</v>
      </c>
      <c r="J21" s="21" t="s">
        <v>94</v>
      </c>
      <c r="K21" s="21" t="s">
        <v>95</v>
      </c>
      <c r="L21" s="33"/>
      <c r="M21" s="29"/>
      <c r="N21" s="34"/>
    </row>
    <row r="22" spans="1:14" ht="48" customHeight="1">
      <c r="A22" s="38"/>
      <c r="B22" s="61" t="s">
        <v>80</v>
      </c>
      <c r="C22" s="62" t="s">
        <v>34</v>
      </c>
      <c r="D22" s="45">
        <v>29</v>
      </c>
      <c r="E22" s="46" t="s">
        <v>92</v>
      </c>
      <c r="F22" s="85" t="s">
        <v>98</v>
      </c>
      <c r="G22" s="48"/>
      <c r="H22" s="86">
        <v>106000</v>
      </c>
      <c r="I22" s="47">
        <f t="shared" si="1"/>
        <v>301570</v>
      </c>
      <c r="J22" s="21" t="s">
        <v>94</v>
      </c>
      <c r="K22" s="21" t="s">
        <v>99</v>
      </c>
      <c r="L22" s="33"/>
      <c r="M22" s="29"/>
      <c r="N22" s="34"/>
    </row>
    <row r="23" spans="1:14" ht="48" customHeight="1" thickBot="1">
      <c r="A23" s="38"/>
      <c r="B23" s="61" t="s">
        <v>81</v>
      </c>
      <c r="C23" s="62" t="s">
        <v>34</v>
      </c>
      <c r="D23" s="45">
        <v>29</v>
      </c>
      <c r="E23" s="46" t="s">
        <v>92</v>
      </c>
      <c r="F23" s="85" t="s">
        <v>100</v>
      </c>
      <c r="G23" s="48"/>
      <c r="H23" s="86">
        <v>23800</v>
      </c>
      <c r="I23" s="47">
        <f t="shared" si="1"/>
        <v>277770</v>
      </c>
      <c r="J23" s="21" t="s">
        <v>94</v>
      </c>
      <c r="K23" s="21" t="s">
        <v>99</v>
      </c>
      <c r="L23" s="33"/>
      <c r="M23" s="29"/>
      <c r="N23" s="34"/>
    </row>
    <row r="24" spans="1:14" ht="39.950000000000003" customHeight="1" thickBot="1">
      <c r="A24" s="39"/>
      <c r="B24" s="112" t="s">
        <v>25</v>
      </c>
      <c r="C24" s="113"/>
      <c r="D24" s="113"/>
      <c r="E24" s="113"/>
      <c r="F24" s="114"/>
      <c r="G24" s="27">
        <f>SUM(G5:G23)</f>
        <v>1000000</v>
      </c>
      <c r="H24" s="27">
        <f>SUM(H5:H23)</f>
        <v>722230</v>
      </c>
      <c r="I24" s="28">
        <f>G24-H24</f>
        <v>277770</v>
      </c>
      <c r="J24" s="111"/>
      <c r="K24" s="111"/>
      <c r="L24" s="37"/>
      <c r="M24" s="29"/>
      <c r="N24" s="34"/>
    </row>
    <row r="25" spans="1:14" ht="17.25" customHeight="1" thickBot="1">
      <c r="A25" s="40"/>
      <c r="B25" s="41"/>
      <c r="C25" s="41"/>
      <c r="D25" s="41"/>
      <c r="E25" s="41"/>
      <c r="F25" s="44"/>
      <c r="G25" s="43"/>
      <c r="H25" s="43"/>
      <c r="I25" s="43"/>
      <c r="J25" s="42"/>
      <c r="K25" s="42"/>
      <c r="L25" s="36"/>
      <c r="M25" s="36"/>
      <c r="N25" s="34"/>
    </row>
    <row r="26" spans="1:14" ht="30" customHeight="1" thickBot="1">
      <c r="A26" s="29"/>
      <c r="B26" s="31"/>
      <c r="C26" s="31"/>
      <c r="D26" s="31"/>
      <c r="E26" s="31"/>
      <c r="F26" s="30"/>
      <c r="G26" s="11" t="s">
        <v>13</v>
      </c>
      <c r="H26" s="60" t="s">
        <v>4</v>
      </c>
      <c r="I26" s="12" t="s">
        <v>14</v>
      </c>
      <c r="J26" s="13" t="s">
        <v>15</v>
      </c>
      <c r="K26" s="14" t="s">
        <v>16</v>
      </c>
      <c r="L26" s="24" t="s">
        <v>17</v>
      </c>
      <c r="M26" s="24" t="s">
        <v>8</v>
      </c>
    </row>
    <row r="27" spans="1:14" ht="30" customHeight="1">
      <c r="A27" s="29"/>
      <c r="B27" s="31"/>
      <c r="C27" s="31"/>
      <c r="D27" s="31"/>
      <c r="E27" s="31"/>
      <c r="F27" s="30"/>
      <c r="G27" s="115" t="s">
        <v>38</v>
      </c>
      <c r="H27" s="117" t="s">
        <v>29</v>
      </c>
      <c r="I27" s="59" t="s">
        <v>27</v>
      </c>
      <c r="J27" s="66" t="s">
        <v>28</v>
      </c>
      <c r="K27" s="16">
        <v>200000</v>
      </c>
      <c r="L27" s="17">
        <f>H22+H23</f>
        <v>129800</v>
      </c>
      <c r="M27" s="18">
        <f>K27-L27</f>
        <v>70200</v>
      </c>
    </row>
    <row r="28" spans="1:14" ht="30" customHeight="1">
      <c r="A28" s="29"/>
      <c r="B28" s="31"/>
      <c r="C28" s="31"/>
      <c r="D28" s="31"/>
      <c r="E28" s="31"/>
      <c r="F28" s="30"/>
      <c r="G28" s="115"/>
      <c r="H28" s="118"/>
      <c r="I28" s="120" t="s">
        <v>30</v>
      </c>
      <c r="J28" s="68" t="s">
        <v>20</v>
      </c>
      <c r="K28" s="16">
        <v>200000</v>
      </c>
      <c r="L28" s="17">
        <f>H5+H6+H10+H15</f>
        <v>185600</v>
      </c>
      <c r="M28" s="18">
        <f>K28-L28</f>
        <v>14400</v>
      </c>
    </row>
    <row r="29" spans="1:14" ht="30" customHeight="1">
      <c r="A29" s="29"/>
      <c r="B29" s="31"/>
      <c r="C29" s="31"/>
      <c r="D29" s="31"/>
      <c r="E29" s="31"/>
      <c r="F29" s="30"/>
      <c r="G29" s="115"/>
      <c r="H29" s="119"/>
      <c r="I29" s="119"/>
      <c r="J29" s="92" t="s">
        <v>35</v>
      </c>
      <c r="K29" s="67">
        <v>200000</v>
      </c>
      <c r="L29" s="17">
        <f>H19+H20+H21</f>
        <v>114200</v>
      </c>
      <c r="M29" s="18">
        <f>K29-L29</f>
        <v>85800</v>
      </c>
    </row>
    <row r="30" spans="1:14" ht="30" customHeight="1">
      <c r="A30" s="29"/>
      <c r="B30" s="31"/>
      <c r="C30" s="31"/>
      <c r="D30" s="31"/>
      <c r="E30" s="31"/>
      <c r="F30" s="30"/>
      <c r="G30" s="115"/>
      <c r="H30" s="109" t="s">
        <v>11</v>
      </c>
      <c r="I30" s="58" t="s">
        <v>19</v>
      </c>
      <c r="J30" s="69" t="s">
        <v>21</v>
      </c>
      <c r="K30" s="16">
        <v>100000</v>
      </c>
      <c r="L30" s="57">
        <f>H8+H7</f>
        <v>14900</v>
      </c>
      <c r="M30" s="18">
        <f>K30-L30</f>
        <v>85100</v>
      </c>
    </row>
    <row r="31" spans="1:14" ht="30" customHeight="1">
      <c r="A31" s="29"/>
      <c r="B31" s="31"/>
      <c r="C31" s="31"/>
      <c r="D31" s="31"/>
      <c r="E31" s="31"/>
      <c r="F31" s="30"/>
      <c r="G31" s="115"/>
      <c r="H31" s="110"/>
      <c r="I31" s="15" t="s">
        <v>31</v>
      </c>
      <c r="J31" s="65" t="s">
        <v>22</v>
      </c>
      <c r="K31" s="16">
        <v>50000</v>
      </c>
      <c r="L31" s="17">
        <f>H12+H14</f>
        <v>48600</v>
      </c>
      <c r="M31" s="18">
        <f t="shared" ref="M31:M34" si="2">K31-L31</f>
        <v>1400</v>
      </c>
    </row>
    <row r="32" spans="1:14" ht="39.950000000000003" customHeight="1">
      <c r="A32" s="29"/>
      <c r="B32" s="31"/>
      <c r="C32" s="31"/>
      <c r="D32" s="31"/>
      <c r="E32" s="31"/>
      <c r="F32" s="30"/>
      <c r="G32" s="115"/>
      <c r="H32" s="52" t="s">
        <v>12</v>
      </c>
      <c r="I32" s="52" t="s">
        <v>18</v>
      </c>
      <c r="J32" s="79" t="s">
        <v>23</v>
      </c>
      <c r="K32" s="53">
        <v>100000</v>
      </c>
      <c r="L32" s="54">
        <f>H11+H13+H16+H18</f>
        <v>80800</v>
      </c>
      <c r="M32" s="55">
        <f t="shared" si="2"/>
        <v>19200</v>
      </c>
      <c r="N32" s="26"/>
    </row>
    <row r="33" spans="1:14" ht="39.75" customHeight="1" thickBot="1">
      <c r="A33" s="29"/>
      <c r="B33" s="31"/>
      <c r="C33" s="31"/>
      <c r="D33" s="31"/>
      <c r="E33" s="31"/>
      <c r="F33" s="30"/>
      <c r="G33" s="116"/>
      <c r="H33" s="50" t="s">
        <v>37</v>
      </c>
      <c r="I33" s="51" t="s">
        <v>26</v>
      </c>
      <c r="J33" s="96" t="s">
        <v>36</v>
      </c>
      <c r="K33" s="49">
        <v>150000</v>
      </c>
      <c r="L33" s="54">
        <v>148330</v>
      </c>
      <c r="M33" s="55">
        <f t="shared" si="2"/>
        <v>1670</v>
      </c>
      <c r="N33" s="26"/>
    </row>
    <row r="34" spans="1:14" ht="30" customHeight="1" thickBot="1">
      <c r="A34" s="29"/>
      <c r="B34" s="31"/>
      <c r="C34" s="31"/>
      <c r="D34" s="31"/>
      <c r="E34" s="31"/>
      <c r="F34" s="30"/>
      <c r="G34" s="100" t="s">
        <v>24</v>
      </c>
      <c r="H34" s="101"/>
      <c r="I34" s="101"/>
      <c r="J34" s="102"/>
      <c r="K34" s="19">
        <f>SUM(K27:K33)</f>
        <v>1000000</v>
      </c>
      <c r="L34" s="56">
        <f>SUM(L27:L33)</f>
        <v>722230</v>
      </c>
      <c r="M34" s="20">
        <f t="shared" si="2"/>
        <v>277770</v>
      </c>
    </row>
  </sheetData>
  <mergeCells count="8">
    <mergeCell ref="G34:J34"/>
    <mergeCell ref="B1:K2"/>
    <mergeCell ref="H30:H31"/>
    <mergeCell ref="J24:K24"/>
    <mergeCell ref="B24:F24"/>
    <mergeCell ref="G27:G33"/>
    <mergeCell ref="H27:H29"/>
    <mergeCell ref="I28:I29"/>
  </mergeCells>
  <phoneticPr fontId="12" type="noConversion"/>
  <conditionalFormatting sqref="B1:K3 G4:I4 I24 G20 H19 G5:H18 G21:H24">
    <cfRule type="cellIs" dxfId="0" priority="1" stopIfTrue="1" operator="lessThan">
      <formula>0</formula>
    </cfRule>
  </conditionalFormatting>
  <pageMargins left="0.7" right="0.7" top="0.75" bottom="0.75" header="0.3" footer="0.3"/>
  <pageSetup scale="37" orientation="landscape" r:id="rId1"/>
  <headerFooter>
    <oddFooter>&amp;C&amp;"Apple SD 산돌고딕 Neo 일반체,Regular"&amp;12&amp;K000000&amp;P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2017년 10월 현금출납기록부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Hyo-Jin</dc:creator>
  <cp:lastModifiedBy>1234</cp:lastModifiedBy>
  <cp:lastPrinted>2017-07-31T00:25:08Z</cp:lastPrinted>
  <dcterms:created xsi:type="dcterms:W3CDTF">2017-10-25T06:49:04Z</dcterms:created>
  <dcterms:modified xsi:type="dcterms:W3CDTF">2017-11-02T00:59:23Z</dcterms:modified>
</cp:coreProperties>
</file>