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19425" windowHeight="11025" tabRatio="943"/>
  </bookViews>
  <sheets>
    <sheet name="17년04월" sheetId="18" r:id="rId1"/>
    <sheet name="17년03월" sheetId="17" r:id="rId2"/>
    <sheet name="17년02월" sheetId="16" r:id="rId3"/>
    <sheet name="17년01월" sheetId="15" r:id="rId4"/>
    <sheet name="봉사부12월" sheetId="14" state="hidden" r:id="rId5"/>
    <sheet name="봉사부11월" sheetId="13" state="hidden" r:id="rId6"/>
    <sheet name="봉사부10월" sheetId="12" state="hidden" r:id="rId7"/>
    <sheet name="봉사부9월" sheetId="11" state="hidden" r:id="rId8"/>
    <sheet name="봉사부8월" sheetId="10" state="hidden" r:id="rId9"/>
    <sheet name="봉사부7월" sheetId="9" state="hidden" r:id="rId10"/>
    <sheet name="봉사부6월" sheetId="8" state="hidden" r:id="rId11"/>
    <sheet name="봉사부5월" sheetId="7" state="hidden" r:id="rId12"/>
    <sheet name="봉사부4월" sheetId="6" state="hidden" r:id="rId13"/>
    <sheet name="봉사부3월" sheetId="5" state="hidden" r:id="rId14"/>
    <sheet name="2월" sheetId="4" state="hidden" r:id="rId15"/>
    <sheet name="봉사부 1월 지출" sheetId="1" state="hidden" r:id="rId16"/>
    <sheet name="각부서 비품대장" sheetId="2" r:id="rId17"/>
    <sheet name="사무처 렌탈물품 대장" sheetId="3" r:id="rId18"/>
  </sheets>
  <calcPr calcId="145621"/>
</workbook>
</file>

<file path=xl/calcChain.xml><?xml version="1.0" encoding="utf-8"?>
<calcChain xmlns="http://schemas.openxmlformats.org/spreadsheetml/2006/main">
  <c r="F38" i="18" l="1"/>
  <c r="G37" i="18"/>
  <c r="G36" i="18"/>
  <c r="G35" i="18"/>
  <c r="G34" i="18"/>
  <c r="G33" i="18"/>
  <c r="G32" i="18"/>
  <c r="G31" i="18"/>
  <c r="G30" i="18"/>
  <c r="G29" i="18"/>
  <c r="G28" i="18"/>
  <c r="G27" i="18"/>
  <c r="G26" i="18"/>
  <c r="G25" i="18"/>
  <c r="G24" i="18"/>
  <c r="G23" i="18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G8" i="18"/>
  <c r="G7" i="18"/>
  <c r="G6" i="18"/>
  <c r="F39" i="17"/>
  <c r="G38" i="17"/>
  <c r="G37" i="17"/>
  <c r="G36" i="17"/>
  <c r="G35" i="17"/>
  <c r="G34" i="17"/>
  <c r="G33" i="17"/>
  <c r="G32" i="17"/>
  <c r="G31" i="17"/>
  <c r="G30" i="17"/>
  <c r="G29" i="17"/>
  <c r="G28" i="17"/>
  <c r="G27" i="17"/>
  <c r="G26" i="17"/>
  <c r="G25" i="17"/>
  <c r="G24" i="17"/>
  <c r="G23" i="17"/>
  <c r="G22" i="17"/>
  <c r="G21" i="17"/>
  <c r="G20" i="17"/>
  <c r="G19" i="17"/>
  <c r="G18" i="17"/>
  <c r="G17" i="17"/>
  <c r="G16" i="17"/>
  <c r="G15" i="17"/>
  <c r="G14" i="17"/>
  <c r="G13" i="17"/>
  <c r="G12" i="17"/>
  <c r="G11" i="17"/>
  <c r="G10" i="17"/>
  <c r="G9" i="17"/>
  <c r="G8" i="17"/>
  <c r="G7" i="17"/>
  <c r="G6" i="17"/>
  <c r="F39" i="16"/>
  <c r="G38" i="16"/>
  <c r="G37" i="16"/>
  <c r="G36" i="16"/>
  <c r="G35" i="16"/>
  <c r="G34" i="16"/>
  <c r="G33" i="16"/>
  <c r="G32" i="16"/>
  <c r="G31" i="16"/>
  <c r="G30" i="16"/>
  <c r="G29" i="16"/>
  <c r="G28" i="16"/>
  <c r="G27" i="16"/>
  <c r="G26" i="16"/>
  <c r="G25" i="16"/>
  <c r="G24" i="16"/>
  <c r="G23" i="16"/>
  <c r="G22" i="16"/>
  <c r="G21" i="16"/>
  <c r="G20" i="16"/>
  <c r="G19" i="16"/>
  <c r="G18" i="16"/>
  <c r="G17" i="16"/>
  <c r="G16" i="16"/>
  <c r="G15" i="16"/>
  <c r="G14" i="16"/>
  <c r="G13" i="16"/>
  <c r="G12" i="16"/>
  <c r="G11" i="16"/>
  <c r="G10" i="16"/>
  <c r="G9" i="16"/>
  <c r="G8" i="16"/>
  <c r="G7" i="16"/>
  <c r="G6" i="16"/>
  <c r="G21" i="15"/>
  <c r="G22" i="15"/>
  <c r="F39" i="15"/>
  <c r="F41" i="15" s="1"/>
  <c r="F40" i="16" s="1"/>
  <c r="G38" i="15"/>
  <c r="G37" i="15"/>
  <c r="G36" i="15"/>
  <c r="G35" i="15"/>
  <c r="G34" i="15"/>
  <c r="G33" i="15"/>
  <c r="G32" i="15"/>
  <c r="G31" i="15"/>
  <c r="G30" i="15"/>
  <c r="G29" i="15"/>
  <c r="G28" i="15"/>
  <c r="G27" i="15"/>
  <c r="G26" i="15"/>
  <c r="G25" i="15"/>
  <c r="G24" i="15"/>
  <c r="G23" i="15"/>
  <c r="G20" i="15"/>
  <c r="G19" i="15"/>
  <c r="G18" i="15"/>
  <c r="G17" i="15"/>
  <c r="G16" i="15"/>
  <c r="G15" i="15"/>
  <c r="G14" i="15"/>
  <c r="G13" i="15"/>
  <c r="G12" i="15"/>
  <c r="G11" i="15"/>
  <c r="G10" i="15"/>
  <c r="G9" i="15"/>
  <c r="G8" i="15"/>
  <c r="G7" i="15"/>
  <c r="G6" i="15"/>
  <c r="G34" i="14"/>
  <c r="G33" i="14"/>
  <c r="F38" i="14"/>
  <c r="G37" i="14"/>
  <c r="G36" i="14"/>
  <c r="G35" i="14"/>
  <c r="G32" i="14"/>
  <c r="G31" i="14"/>
  <c r="G30" i="14"/>
  <c r="G29" i="14"/>
  <c r="G28" i="14"/>
  <c r="G27" i="14"/>
  <c r="G26" i="14"/>
  <c r="G25" i="14"/>
  <c r="G24" i="14"/>
  <c r="G23" i="14"/>
  <c r="G22" i="14"/>
  <c r="G21" i="14"/>
  <c r="G19" i="14"/>
  <c r="G18" i="14"/>
  <c r="G17" i="14"/>
  <c r="G16" i="14"/>
  <c r="G15" i="14"/>
  <c r="G14" i="14"/>
  <c r="G13" i="14"/>
  <c r="G12" i="14"/>
  <c r="G11" i="14"/>
  <c r="G10" i="14"/>
  <c r="G9" i="14"/>
  <c r="G8" i="14"/>
  <c r="G7" i="14"/>
  <c r="G6" i="14"/>
  <c r="G5" i="14"/>
  <c r="G38" i="14" l="1"/>
  <c r="G38" i="18"/>
  <c r="G39" i="17"/>
  <c r="F41" i="16"/>
  <c r="F40" i="17" s="1"/>
  <c r="F41" i="17" s="1"/>
  <c r="F39" i="18" s="1"/>
  <c r="F40" i="18" s="1"/>
  <c r="G39" i="16"/>
  <c r="G39" i="15"/>
  <c r="G41" i="15" s="1"/>
  <c r="G40" i="16" s="1"/>
  <c r="F35" i="13"/>
  <c r="G34" i="13"/>
  <c r="G33" i="13"/>
  <c r="G32" i="13"/>
  <c r="G31" i="13"/>
  <c r="G30" i="13"/>
  <c r="G29" i="13"/>
  <c r="G28" i="13"/>
  <c r="G27" i="13"/>
  <c r="G26" i="13"/>
  <c r="G25" i="13"/>
  <c r="G24" i="13"/>
  <c r="G23" i="13"/>
  <c r="G22" i="13"/>
  <c r="G21" i="13"/>
  <c r="G20" i="13"/>
  <c r="G19" i="13"/>
  <c r="G18" i="13"/>
  <c r="G17" i="13"/>
  <c r="G16" i="13"/>
  <c r="G15" i="13"/>
  <c r="G14" i="13"/>
  <c r="G13" i="13"/>
  <c r="G12" i="13"/>
  <c r="G11" i="13"/>
  <c r="G10" i="13"/>
  <c r="G9" i="13"/>
  <c r="G8" i="13"/>
  <c r="G7" i="13"/>
  <c r="G6" i="13"/>
  <c r="G5" i="13"/>
  <c r="G41" i="16" l="1"/>
  <c r="G40" i="17" s="1"/>
  <c r="G41" i="17"/>
  <c r="G39" i="18" s="1"/>
  <c r="G40" i="18" s="1"/>
  <c r="G35" i="13"/>
  <c r="G14" i="12"/>
  <c r="F35" i="12"/>
  <c r="G34" i="12"/>
  <c r="G33" i="12"/>
  <c r="G32" i="12"/>
  <c r="G31" i="12"/>
  <c r="G30" i="12"/>
  <c r="G29" i="12"/>
  <c r="G28" i="12"/>
  <c r="G27" i="12"/>
  <c r="G26" i="12"/>
  <c r="G25" i="12"/>
  <c r="G24" i="12"/>
  <c r="G23" i="12"/>
  <c r="G22" i="12"/>
  <c r="G21" i="12"/>
  <c r="G20" i="12"/>
  <c r="G19" i="12"/>
  <c r="G18" i="12"/>
  <c r="G17" i="12"/>
  <c r="G16" i="12"/>
  <c r="G15" i="12"/>
  <c r="G13" i="12"/>
  <c r="G12" i="12"/>
  <c r="G11" i="12"/>
  <c r="G10" i="12"/>
  <c r="G9" i="12"/>
  <c r="G8" i="12"/>
  <c r="G7" i="12"/>
  <c r="G6" i="12"/>
  <c r="G5" i="12"/>
  <c r="G35" i="12" l="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G34" i="11" l="1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G29" i="10" l="1"/>
  <c r="F29" i="9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G29" i="8" l="1"/>
  <c r="F30" i="6"/>
  <c r="F31" i="6" s="1"/>
  <c r="F30" i="7" s="1"/>
  <c r="F31" i="7" s="1"/>
  <c r="F30" i="8" s="1"/>
  <c r="F31" i="8" s="1"/>
  <c r="F30" i="9" s="1"/>
  <c r="F31" i="9" s="1"/>
  <c r="F30" i="10" s="1"/>
  <c r="F31" i="10" s="1"/>
  <c r="F35" i="11" s="1"/>
  <c r="F36" i="11" s="1"/>
  <c r="F36" i="12" s="1"/>
  <c r="F37" i="12" s="1"/>
  <c r="F36" i="13" s="1"/>
  <c r="F37" i="13" s="1"/>
  <c r="F39" i="14" s="1"/>
  <c r="F40" i="14" s="1"/>
  <c r="G29" i="7"/>
  <c r="G29" i="5"/>
  <c r="G31" i="5" s="1"/>
  <c r="G29" i="4"/>
  <c r="G31" i="4" s="1"/>
  <c r="G30" i="6" l="1"/>
  <c r="G31" i="6" s="1"/>
  <c r="G30" i="7" s="1"/>
  <c r="G31" i="7" s="1"/>
  <c r="G30" i="8" s="1"/>
  <c r="G31" i="8" s="1"/>
  <c r="G30" i="9" s="1"/>
  <c r="G31" i="9" s="1"/>
  <c r="G30" i="10" s="1"/>
  <c r="G31" i="10" s="1"/>
  <c r="G35" i="11" s="1"/>
  <c r="G36" i="11" s="1"/>
  <c r="G36" i="12" s="1"/>
  <c r="G37" i="12" s="1"/>
  <c r="G36" i="13" s="1"/>
  <c r="G37" i="13" s="1"/>
  <c r="G39" i="14" s="1"/>
  <c r="G40" i="14" s="1"/>
</calcChain>
</file>

<file path=xl/sharedStrings.xml><?xml version="1.0" encoding="utf-8"?>
<sst xmlns="http://schemas.openxmlformats.org/spreadsheetml/2006/main" count="800" uniqueCount="210">
  <si>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</si>
  <si>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</si>
  <si>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</si>
  <si>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</si>
  <si>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</si>
  <si>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</si>
  <si>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</si>
  <si>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</si>
  <si>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</si>
  <si>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</si>
  <si>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</si>
  <si>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</si>
  <si>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</si>
  <si>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</si>
  <si>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</si>
  <si>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</si>
  <si>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</si>
  <si>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</si>
  <si>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</si>
  <si>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</si>
  <si>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</si>
  <si>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</si>
  <si>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</si>
  <si>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</si>
  <si>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</si>
  <si>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</si>
  <si>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</si>
  <si>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</si>
  <si>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</si>
  <si>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</si>
  <si>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</si>
  <si>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</si>
  <si>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</si>
  <si>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</si>
  <si>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</si>
  <si>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</si>
  <si>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</si>
  <si>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</si>
  <si>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</si>
  <si>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</si>
  <si>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</si>
  <si>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</si>
  <si>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</si>
  <si>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</si>
  <si>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</si>
  <si>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</si>
  <si>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</si>
  <si>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</si>
  <si>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</si>
  <si>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</si>
  <si>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</si>
  <si>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</si>
  <si>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</si>
  <si>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</si>
  <si>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</si>
  <si>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</si>
  <si>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</si>
  <si>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</si>
  <si>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</si>
  <si>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</si>
  <si>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</si>
  <si>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</si>
  <si>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</si>
  <si>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</si>
  <si>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</si>
  <si>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</si>
  <si>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</si>
  <si>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</si>
  <si>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</si>
  <si>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</si>
  <si>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</si>
  <si>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</si>
  <si>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</si>
  <si>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</si>
  <si>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</si>
  <si>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</si>
  <si>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</si>
  <si>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</si>
  <si>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</si>
  <si>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</si>
  <si>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</si>
  <si>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</si>
  <si>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</si>
  <si>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</si>
  <si>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</si>
  <si>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</si>
  <si>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</si>
  <si>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</si>
  <si>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</si>
  <si>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</si>
  <si>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</si>
  <si>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</si>
  <si>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</si>
  <si>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</si>
  <si>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</si>
  <si>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</si>
  <si>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</si>
  <si>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</si>
  <si>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</si>
  <si>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</si>
  <si>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</si>
  <si>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</si>
  <si>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</si>
  <si>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</si>
  <si>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</si>
  <si>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</si>
  <si>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</si>
  <si>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</si>
  <si>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</si>
  <si>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</si>
  <si>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</si>
  <si>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</si>
  <si>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</si>
  <si>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</si>
  <si>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</si>
  <si>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</si>
  <si>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</si>
  <si>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</si>
  <si>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</si>
  <si>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</si>
  <si>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</si>
  <si>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</si>
  <si>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</si>
  <si>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</si>
  <si>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</si>
  <si>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</si>
  <si>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</si>
  <si>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</si>
  <si>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</si>
  <si>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</si>
  <si>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</si>
  <si>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</si>
  <si>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</si>
  <si>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</si>
  <si>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</si>
  <si>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</si>
  <si>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</si>
  <si>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</si>
  <si>
    <t>김밥 판매금</t>
    <phoneticPr fontId="1" type="noConversion"/>
  </si>
  <si>
    <t>교회 창립일</t>
    <phoneticPr fontId="1" type="noConversion"/>
  </si>
  <si>
    <t>김밥 판매금</t>
    <phoneticPr fontId="1" type="noConversion"/>
  </si>
  <si>
    <t>둥글레차</t>
    <phoneticPr fontId="1" type="noConversion"/>
  </si>
  <si>
    <t>쇼핑봉투</t>
    <phoneticPr fontId="1" type="noConversion"/>
  </si>
  <si>
    <t>음악회 준비물</t>
    <phoneticPr fontId="1" type="noConversion"/>
  </si>
  <si>
    <t>미화원 용역비</t>
    <phoneticPr fontId="1" type="noConversion"/>
  </si>
  <si>
    <t>김밥</t>
    <phoneticPr fontId="1" type="noConversion"/>
  </si>
  <si>
    <t>도시락</t>
    <phoneticPr fontId="1" type="noConversion"/>
  </si>
  <si>
    <t>도시락 판매금</t>
    <phoneticPr fontId="1" type="noConversion"/>
  </si>
  <si>
    <t>육개장 사발면</t>
    <phoneticPr fontId="1" type="noConversion"/>
  </si>
  <si>
    <t>체크카드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</si>
  <si>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</si>
  <si>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</si>
  <si>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</si>
  <si>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육개장 사발면</t>
    <phoneticPr fontId="1" type="noConversion"/>
  </si>
  <si>
    <t>김밥 판매금</t>
    <phoneticPr fontId="1" type="noConversion"/>
  </si>
  <si>
    <t>도시락 판매금</t>
    <phoneticPr fontId="1" type="noConversion"/>
  </si>
  <si>
    <t>미화원 용역비</t>
    <phoneticPr fontId="1" type="noConversion"/>
  </si>
  <si>
    <t>음식물 쓰레기통</t>
    <phoneticPr fontId="1" type="noConversion"/>
  </si>
  <si>
    <t>쓰레기 봉투-중</t>
    <phoneticPr fontId="1" type="noConversion"/>
  </si>
  <si>
    <t>체크 카드</t>
    <phoneticPr fontId="1" type="noConversion"/>
  </si>
  <si>
    <t>현미 녹자</t>
    <phoneticPr fontId="1" type="noConversion"/>
  </si>
  <si>
    <t>커피믹스</t>
    <phoneticPr fontId="1" type="noConversion"/>
  </si>
  <si>
    <t>사발면</t>
    <phoneticPr fontId="1" type="noConversion"/>
  </si>
  <si>
    <t>봉사부 방한복</t>
    <phoneticPr fontId="1" type="noConversion"/>
  </si>
  <si>
    <t>봉사부 회식</t>
    <phoneticPr fontId="1" type="noConversion"/>
  </si>
  <si>
    <t>주차봉 건전지</t>
    <phoneticPr fontId="1" type="noConversion"/>
  </si>
  <si>
    <t>백설기떡</t>
    <phoneticPr fontId="1" type="noConversion"/>
  </si>
  <si>
    <t>소보루빵</t>
    <phoneticPr fontId="1" type="noConversion"/>
  </si>
  <si>
    <t>생수</t>
    <phoneticPr fontId="1" type="noConversion"/>
  </si>
  <si>
    <t>자유시간</t>
    <phoneticPr fontId="1" type="noConversion"/>
  </si>
  <si>
    <t>귤</t>
    <phoneticPr fontId="1" type="noConversion"/>
  </si>
  <si>
    <t>포장봉투</t>
    <phoneticPr fontId="1" type="noConversion"/>
  </si>
  <si>
    <t>직불카드</t>
    <phoneticPr fontId="1" type="noConversion"/>
  </si>
  <si>
    <t>계좌이체</t>
    <phoneticPr fontId="1" type="noConversion"/>
  </si>
  <si>
    <t>17년1월</t>
    <phoneticPr fontId="1" type="noConversion"/>
  </si>
  <si>
    <t>신라면사발면</t>
    <phoneticPr fontId="1" type="noConversion"/>
  </si>
  <si>
    <t>육개장사발면</t>
    <phoneticPr fontId="1" type="noConversion"/>
  </si>
  <si>
    <t>떡국(산야초봉사)</t>
    <phoneticPr fontId="1" type="noConversion"/>
  </si>
  <si>
    <t>설날예배</t>
    <phoneticPr fontId="1" type="noConversion"/>
  </si>
  <si>
    <t>1월부터 각 5만원 인상반영</t>
    <phoneticPr fontId="1" type="noConversion"/>
  </si>
  <si>
    <t>17년2월</t>
    <phoneticPr fontId="1" type="noConversion"/>
  </si>
  <si>
    <t>넉가래(제설용)</t>
    <phoneticPr fontId="1" type="noConversion"/>
  </si>
  <si>
    <t>육개장</t>
    <phoneticPr fontId="1" type="noConversion"/>
  </si>
  <si>
    <t>신라면</t>
    <phoneticPr fontId="1" type="noConversion"/>
  </si>
  <si>
    <t>물티슈</t>
    <phoneticPr fontId="1" type="noConversion"/>
  </si>
  <si>
    <t>음식물분리통
(바구니/양동이)</t>
    <phoneticPr fontId="1" type="noConversion"/>
  </si>
  <si>
    <t>알커피/커피통</t>
    <phoneticPr fontId="1" type="noConversion"/>
  </si>
  <si>
    <t xml:space="preserve">나무 젓가락 </t>
    <phoneticPr fontId="1" type="noConversion"/>
  </si>
  <si>
    <t>투명테이프/카터기</t>
    <phoneticPr fontId="1" type="noConversion"/>
  </si>
  <si>
    <t>검정 봉투</t>
    <phoneticPr fontId="1" type="noConversion"/>
  </si>
  <si>
    <t>17년3월</t>
    <phoneticPr fontId="1" type="noConversion"/>
  </si>
  <si>
    <t>육개장  사발면</t>
    <phoneticPr fontId="1" type="noConversion"/>
  </si>
  <si>
    <t>신 라면 사발면</t>
    <phoneticPr fontId="1" type="noConversion"/>
  </si>
  <si>
    <t>맥심 커피</t>
    <phoneticPr fontId="1" type="noConversion"/>
  </si>
  <si>
    <t>주차용품-깃발</t>
    <phoneticPr fontId="1" type="noConversion"/>
  </si>
  <si>
    <t>주차용품-무전기</t>
    <phoneticPr fontId="1" type="noConversion"/>
  </si>
  <si>
    <t>주차용품-라바콘세트</t>
    <phoneticPr fontId="1" type="noConversion"/>
  </si>
  <si>
    <t>검정봉투,속지봉투</t>
    <phoneticPr fontId="1" type="noConversion"/>
  </si>
  <si>
    <t>젓가락,고무줄</t>
    <phoneticPr fontId="1" type="noConversion"/>
  </si>
  <si>
    <t>주차용품 용달비</t>
    <phoneticPr fontId="1" type="noConversion"/>
  </si>
  <si>
    <t>봉사부 안내띠</t>
    <phoneticPr fontId="1" type="noConversion"/>
  </si>
  <si>
    <t>주차용품-소형 라바콘</t>
    <phoneticPr fontId="1" type="noConversion"/>
  </si>
  <si>
    <t>주차용품-안내봉</t>
    <phoneticPr fontId="1" type="noConversion"/>
  </si>
  <si>
    <t>안내봉 걸이대</t>
    <phoneticPr fontId="1" type="noConversion"/>
  </si>
  <si>
    <t>장갑</t>
    <phoneticPr fontId="1" type="noConversion"/>
  </si>
  <si>
    <t>선 입금</t>
    <phoneticPr fontId="1" type="noConversion"/>
  </si>
  <si>
    <t>건전지</t>
    <phoneticPr fontId="1" type="noConversion"/>
  </si>
  <si>
    <t>주차금지표지판</t>
    <phoneticPr fontId="1" type="noConversion"/>
  </si>
  <si>
    <t>부활절 행사비</t>
    <phoneticPr fontId="1" type="noConversion"/>
  </si>
  <si>
    <t xml:space="preserve">김밥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</si>
</sst>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mm&quot;월&quot;\ dd&quot;일&quot;"/>
    <numFmt numFmtId="177" formatCode="m&quot;월&quot;\ d&quot;일&quot;;@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2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8" fillId="0" borderId="32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 wrapText="1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35" xfId="1" applyFont="1" applyBorder="1" applyAlignment="1">
      <alignment horizontal="center" vertical="center"/>
    </xf>
    <xf numFmtId="41" fontId="0" fillId="0" borderId="36" xfId="1" applyFont="1" applyBorder="1" applyAlignment="1">
      <alignment horizontal="center" vertical="center"/>
    </xf>
    <xf numFmtId="41" fontId="0" fillId="0" borderId="32" xfId="1" applyFont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177" fontId="0" fillId="0" borderId="54" xfId="1" applyNumberFormat="1" applyFont="1" applyBorder="1" applyAlignment="1">
      <alignment horizontal="center" vertical="center"/>
    </xf>
    <xf numFmtId="177" fontId="0" fillId="0" borderId="23" xfId="1" applyNumberFormat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177" fontId="0" fillId="0" borderId="53" xfId="1" applyNumberFormat="1" applyFont="1" applyBorder="1" applyAlignment="1">
      <alignment horizontal="center" vertical="center"/>
    </xf>
    <xf numFmtId="177" fontId="0" fillId="0" borderId="41" xfId="1" applyNumberFormat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41" fontId="0" fillId="0" borderId="51" xfId="1" applyFont="1" applyBorder="1" applyAlignment="1">
      <alignment horizontal="center" vertical="center"/>
    </xf>
    <xf numFmtId="41" fontId="0" fillId="0" borderId="31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showGridLines="0" tabSelected="1" workbookViewId="0">
      <selection activeCell="J17" sqref="J17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07" t="s">
        <v>75</v>
      </c>
      <c r="B4" s="208"/>
      <c r="C4" s="207" t="s">
        <v>76</v>
      </c>
      <c r="D4" s="209"/>
      <c r="E4" s="208"/>
      <c r="F4" s="210" t="s">
        <v>53</v>
      </c>
      <c r="G4" s="212" t="s">
        <v>52</v>
      </c>
      <c r="H4" s="212" t="s">
        <v>2</v>
      </c>
      <c r="I4" s="214" t="s">
        <v>7</v>
      </c>
      <c r="J4" s="205" t="s">
        <v>5</v>
      </c>
    </row>
    <row r="5" spans="1:10" ht="17.25" thickBot="1" x14ac:dyDescent="0.35">
      <c r="A5" s="26" t="s">
        <v>3</v>
      </c>
      <c r="B5" s="194" t="s">
        <v>4</v>
      </c>
      <c r="C5" s="193" t="s">
        <v>49</v>
      </c>
      <c r="D5" s="193" t="s">
        <v>50</v>
      </c>
      <c r="E5" s="193" t="s">
        <v>51</v>
      </c>
      <c r="F5" s="211"/>
      <c r="G5" s="213"/>
      <c r="H5" s="213"/>
      <c r="I5" s="215"/>
      <c r="J5" s="206"/>
    </row>
    <row r="6" spans="1:10" x14ac:dyDescent="0.3">
      <c r="A6" s="203">
        <v>42823</v>
      </c>
      <c r="B6" s="204"/>
      <c r="C6" s="195" t="s">
        <v>100</v>
      </c>
      <c r="D6" s="196">
        <v>1</v>
      </c>
      <c r="E6" s="51">
        <v>38100</v>
      </c>
      <c r="F6" s="195"/>
      <c r="G6" s="40">
        <f>D6*E6</f>
        <v>38100</v>
      </c>
      <c r="H6" s="40"/>
      <c r="I6" s="33"/>
      <c r="J6" s="59"/>
    </row>
    <row r="7" spans="1:10" x14ac:dyDescent="0.3">
      <c r="A7" s="203">
        <v>42826</v>
      </c>
      <c r="B7" s="204"/>
      <c r="C7" s="195" t="s">
        <v>129</v>
      </c>
      <c r="D7" s="196">
        <v>1</v>
      </c>
      <c r="E7" s="51">
        <v>16800</v>
      </c>
      <c r="F7" s="36"/>
      <c r="G7" s="40">
        <f t="shared" ref="G7:G37" si="0">D7*E7</f>
        <v>16800</v>
      </c>
      <c r="H7" s="40"/>
      <c r="I7" s="33"/>
      <c r="J7" s="59"/>
    </row>
    <row r="8" spans="1:10" x14ac:dyDescent="0.3">
      <c r="A8" s="203"/>
      <c r="B8" s="204"/>
      <c r="C8" s="195" t="s">
        <v>130</v>
      </c>
      <c r="D8" s="196">
        <v>1</v>
      </c>
      <c r="E8" s="51">
        <v>15200</v>
      </c>
      <c r="F8" s="36"/>
      <c r="G8" s="40">
        <f t="shared" si="0"/>
        <v>15200</v>
      </c>
      <c r="H8" s="40"/>
      <c r="I8" s="33"/>
      <c r="J8" s="59"/>
    </row>
    <row r="9" spans="1:10" x14ac:dyDescent="0.3">
      <c r="A9" s="203"/>
      <c r="B9" s="204"/>
      <c r="C9" s="195" t="s">
        <v>61</v>
      </c>
      <c r="D9" s="196">
        <v>2</v>
      </c>
      <c r="E9" s="51">
        <v>10000</v>
      </c>
      <c r="F9" s="36"/>
      <c r="G9" s="134">
        <f t="shared" si="0"/>
        <v>20000</v>
      </c>
      <c r="H9" s="40"/>
      <c r="I9" s="33"/>
      <c r="J9" s="59"/>
    </row>
    <row r="10" spans="1:10" x14ac:dyDescent="0.3">
      <c r="A10" s="203"/>
      <c r="B10" s="204"/>
      <c r="C10" s="195" t="s">
        <v>206</v>
      </c>
      <c r="D10" s="196">
        <v>1</v>
      </c>
      <c r="E10" s="51">
        <v>11200</v>
      </c>
      <c r="F10" s="36"/>
      <c r="G10" s="40">
        <f t="shared" si="0"/>
        <v>11200</v>
      </c>
      <c r="H10" s="40"/>
      <c r="I10" s="33"/>
      <c r="J10" s="59"/>
    </row>
    <row r="11" spans="1:10" x14ac:dyDescent="0.3">
      <c r="A11" s="203">
        <v>42827</v>
      </c>
      <c r="B11" s="204"/>
      <c r="C11" s="195" t="s">
        <v>26</v>
      </c>
      <c r="D11" s="196">
        <v>300</v>
      </c>
      <c r="E11" s="51">
        <v>1500</v>
      </c>
      <c r="F11" s="36"/>
      <c r="G11" s="40">
        <f t="shared" si="0"/>
        <v>450000</v>
      </c>
      <c r="H11" s="40"/>
      <c r="I11" s="33"/>
      <c r="J11" s="92"/>
    </row>
    <row r="12" spans="1:10" x14ac:dyDescent="0.3">
      <c r="A12" s="203"/>
      <c r="B12" s="204"/>
      <c r="C12" s="195" t="s">
        <v>28</v>
      </c>
      <c r="D12" s="196"/>
      <c r="E12" s="51"/>
      <c r="F12" s="36">
        <v>280000</v>
      </c>
      <c r="G12" s="40">
        <f t="shared" si="0"/>
        <v>0</v>
      </c>
      <c r="H12" s="40"/>
      <c r="I12" s="33"/>
      <c r="J12" s="184"/>
    </row>
    <row r="13" spans="1:10" x14ac:dyDescent="0.3">
      <c r="A13" s="203">
        <v>42837</v>
      </c>
      <c r="B13" s="204"/>
      <c r="C13" s="195" t="s">
        <v>207</v>
      </c>
      <c r="D13" s="196">
        <v>20</v>
      </c>
      <c r="E13" s="51">
        <v>5900</v>
      </c>
      <c r="F13" s="36"/>
      <c r="G13" s="40">
        <f t="shared" si="0"/>
        <v>118000</v>
      </c>
      <c r="H13" s="40"/>
      <c r="I13" s="33"/>
      <c r="J13" s="92"/>
    </row>
    <row r="14" spans="1:10" x14ac:dyDescent="0.3">
      <c r="A14" s="203">
        <v>42841</v>
      </c>
      <c r="B14" s="204"/>
      <c r="C14" s="192" t="s">
        <v>208</v>
      </c>
      <c r="D14" s="196">
        <v>1</v>
      </c>
      <c r="E14" s="51">
        <v>4930000</v>
      </c>
      <c r="F14" s="36"/>
      <c r="G14" s="40">
        <f t="shared" si="0"/>
        <v>4930000</v>
      </c>
      <c r="H14" s="40"/>
      <c r="I14" s="33"/>
      <c r="J14" s="92"/>
    </row>
    <row r="15" spans="1:10" x14ac:dyDescent="0.3">
      <c r="A15" s="203"/>
      <c r="B15" s="204"/>
      <c r="C15" s="195" t="s">
        <v>97</v>
      </c>
      <c r="D15" s="196">
        <v>2</v>
      </c>
      <c r="E15" s="51">
        <v>450000</v>
      </c>
      <c r="F15" s="36"/>
      <c r="G15" s="40">
        <f t="shared" si="0"/>
        <v>900000</v>
      </c>
      <c r="H15" s="40"/>
      <c r="I15" s="33"/>
      <c r="J15" s="90"/>
    </row>
    <row r="16" spans="1:10" x14ac:dyDescent="0.3">
      <c r="A16" s="203">
        <v>42845</v>
      </c>
      <c r="B16" s="204"/>
      <c r="C16" s="195" t="s">
        <v>129</v>
      </c>
      <c r="D16" s="196">
        <v>3</v>
      </c>
      <c r="E16" s="51">
        <v>16800</v>
      </c>
      <c r="F16" s="36"/>
      <c r="G16" s="40">
        <f t="shared" si="0"/>
        <v>50400</v>
      </c>
      <c r="H16" s="40"/>
      <c r="I16" s="33"/>
      <c r="J16" s="59"/>
    </row>
    <row r="17" spans="1:10" x14ac:dyDescent="0.3">
      <c r="A17" s="203">
        <v>42848</v>
      </c>
      <c r="B17" s="204"/>
      <c r="C17" s="95" t="s">
        <v>209</v>
      </c>
      <c r="D17" s="196">
        <v>350</v>
      </c>
      <c r="E17" s="51">
        <v>1500</v>
      </c>
      <c r="F17" s="36"/>
      <c r="G17" s="40">
        <f t="shared" si="0"/>
        <v>525000</v>
      </c>
      <c r="H17" s="40"/>
      <c r="I17" s="33"/>
      <c r="J17" s="59"/>
    </row>
    <row r="18" spans="1:10" x14ac:dyDescent="0.3">
      <c r="A18" s="203"/>
      <c r="B18" s="204"/>
      <c r="C18" s="195" t="s">
        <v>28</v>
      </c>
      <c r="D18" s="196"/>
      <c r="E18" s="51"/>
      <c r="F18" s="36">
        <v>262000</v>
      </c>
      <c r="G18" s="40">
        <f t="shared" si="0"/>
        <v>0</v>
      </c>
      <c r="H18" s="40"/>
      <c r="I18" s="33"/>
      <c r="J18" s="59"/>
    </row>
    <row r="19" spans="1:10" x14ac:dyDescent="0.3">
      <c r="A19" s="203">
        <v>42854</v>
      </c>
      <c r="B19" s="204"/>
      <c r="C19" s="195" t="s">
        <v>59</v>
      </c>
      <c r="D19" s="196">
        <v>6</v>
      </c>
      <c r="E19" s="51">
        <v>23050</v>
      </c>
      <c r="F19" s="36"/>
      <c r="G19" s="40">
        <f t="shared" si="0"/>
        <v>138300</v>
      </c>
      <c r="H19" s="40"/>
      <c r="I19" s="33"/>
      <c r="J19" s="107"/>
    </row>
    <row r="20" spans="1:10" x14ac:dyDescent="0.3">
      <c r="A20" s="203"/>
      <c r="B20" s="204"/>
      <c r="C20" s="195" t="s">
        <v>57</v>
      </c>
      <c r="D20" s="196">
        <v>2</v>
      </c>
      <c r="E20" s="51">
        <v>8500</v>
      </c>
      <c r="F20" s="36"/>
      <c r="G20" s="40">
        <f t="shared" si="0"/>
        <v>17000</v>
      </c>
      <c r="H20" s="40"/>
      <c r="I20" s="33"/>
      <c r="J20" s="107"/>
    </row>
    <row r="21" spans="1:10" x14ac:dyDescent="0.3">
      <c r="A21" s="203"/>
      <c r="B21" s="204"/>
      <c r="C21" s="95" t="s">
        <v>102</v>
      </c>
      <c r="D21" s="96">
        <v>2</v>
      </c>
      <c r="E21" s="97">
        <v>8160</v>
      </c>
      <c r="F21" s="93"/>
      <c r="G21" s="40">
        <f t="shared" si="0"/>
        <v>16320</v>
      </c>
      <c r="H21" s="66"/>
      <c r="I21" s="33"/>
      <c r="J21" s="109"/>
    </row>
    <row r="22" spans="1:10" x14ac:dyDescent="0.3">
      <c r="A22" s="203"/>
      <c r="B22" s="204"/>
      <c r="C22" s="95" t="s">
        <v>56</v>
      </c>
      <c r="D22" s="84">
        <v>4</v>
      </c>
      <c r="E22" s="85">
        <v>3010</v>
      </c>
      <c r="F22" s="69"/>
      <c r="G22" s="40">
        <f t="shared" si="0"/>
        <v>12040</v>
      </c>
      <c r="H22" s="71"/>
      <c r="I22" s="33"/>
      <c r="J22" s="109"/>
    </row>
    <row r="23" spans="1:10" x14ac:dyDescent="0.3">
      <c r="A23" s="203">
        <v>42855</v>
      </c>
      <c r="B23" s="204"/>
      <c r="C23" s="83" t="s">
        <v>26</v>
      </c>
      <c r="D23" s="84">
        <v>300</v>
      </c>
      <c r="E23" s="85">
        <v>1500</v>
      </c>
      <c r="F23" s="69"/>
      <c r="G23" s="40">
        <f t="shared" si="0"/>
        <v>450000</v>
      </c>
      <c r="H23" s="71"/>
      <c r="I23" s="33"/>
      <c r="J23" s="109"/>
    </row>
    <row r="24" spans="1:10" x14ac:dyDescent="0.3">
      <c r="A24" s="203"/>
      <c r="B24" s="204"/>
      <c r="C24" s="95" t="s">
        <v>28</v>
      </c>
      <c r="D24" s="96"/>
      <c r="E24" s="97"/>
      <c r="F24" s="93">
        <v>268000</v>
      </c>
      <c r="G24" s="40">
        <f t="shared" si="0"/>
        <v>0</v>
      </c>
      <c r="H24" s="66"/>
      <c r="I24" s="33"/>
      <c r="J24" s="108"/>
    </row>
    <row r="25" spans="1:10" x14ac:dyDescent="0.3">
      <c r="A25" s="203"/>
      <c r="B25" s="20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203"/>
      <c r="B26" s="20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203"/>
      <c r="B27" s="20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203"/>
      <c r="B28" s="204"/>
      <c r="C28" s="95"/>
      <c r="D28" s="96"/>
      <c r="E28" s="97"/>
      <c r="F28" s="64"/>
      <c r="G28" s="40">
        <f t="shared" si="0"/>
        <v>0</v>
      </c>
      <c r="H28" s="66"/>
      <c r="I28" s="33"/>
      <c r="J28" s="108"/>
    </row>
    <row r="29" spans="1:10" x14ac:dyDescent="0.3">
      <c r="A29" s="203"/>
      <c r="B29" s="204"/>
      <c r="C29" s="195"/>
      <c r="D29" s="196"/>
      <c r="E29" s="51"/>
      <c r="F29" s="36"/>
      <c r="G29" s="40">
        <f t="shared" si="0"/>
        <v>0</v>
      </c>
      <c r="H29" s="40"/>
      <c r="I29" s="199"/>
      <c r="J29" s="90"/>
    </row>
    <row r="30" spans="1:10" x14ac:dyDescent="0.3">
      <c r="A30" s="203"/>
      <c r="B30" s="204"/>
      <c r="C30" s="195"/>
      <c r="D30" s="196"/>
      <c r="E30" s="51"/>
      <c r="F30" s="36"/>
      <c r="G30" s="40">
        <f t="shared" si="0"/>
        <v>0</v>
      </c>
      <c r="H30" s="40"/>
      <c r="I30" s="199"/>
      <c r="J30" s="201"/>
    </row>
    <row r="31" spans="1:10" x14ac:dyDescent="0.3">
      <c r="A31" s="203"/>
      <c r="B31" s="204"/>
      <c r="C31" s="195"/>
      <c r="D31" s="196"/>
      <c r="E31" s="51"/>
      <c r="F31" s="36"/>
      <c r="G31" s="40">
        <f t="shared" si="0"/>
        <v>0</v>
      </c>
      <c r="H31" s="40"/>
      <c r="I31" s="199"/>
      <c r="J31" s="201"/>
    </row>
    <row r="32" spans="1:10" x14ac:dyDescent="0.3">
      <c r="A32" s="203"/>
      <c r="B32" s="204"/>
      <c r="C32" s="195"/>
      <c r="D32" s="196"/>
      <c r="E32" s="51"/>
      <c r="F32" s="36"/>
      <c r="G32" s="40">
        <f t="shared" si="0"/>
        <v>0</v>
      </c>
      <c r="H32" s="40"/>
      <c r="I32" s="199"/>
      <c r="J32" s="201"/>
    </row>
    <row r="33" spans="1:10" x14ac:dyDescent="0.3">
      <c r="A33" s="203"/>
      <c r="B33" s="204"/>
      <c r="C33" s="195"/>
      <c r="D33" s="196"/>
      <c r="E33" s="51"/>
      <c r="F33" s="36"/>
      <c r="G33" s="40">
        <f t="shared" si="0"/>
        <v>0</v>
      </c>
      <c r="H33" s="40"/>
      <c r="I33" s="199"/>
      <c r="J33" s="201"/>
    </row>
    <row r="34" spans="1:10" x14ac:dyDescent="0.3">
      <c r="A34" s="203"/>
      <c r="B34" s="204"/>
      <c r="C34" s="195"/>
      <c r="D34" s="196"/>
      <c r="E34" s="51"/>
      <c r="F34" s="36"/>
      <c r="G34" s="40">
        <f t="shared" si="0"/>
        <v>0</v>
      </c>
      <c r="H34" s="40"/>
      <c r="I34" s="199"/>
      <c r="J34" s="201"/>
    </row>
    <row r="35" spans="1:10" x14ac:dyDescent="0.3">
      <c r="A35" s="203"/>
      <c r="B35" s="204"/>
      <c r="C35" s="195"/>
      <c r="D35" s="196"/>
      <c r="E35" s="51"/>
      <c r="F35" s="36"/>
      <c r="G35" s="40">
        <f t="shared" si="0"/>
        <v>0</v>
      </c>
      <c r="H35" s="40"/>
      <c r="I35" s="199"/>
      <c r="J35" s="90"/>
    </row>
    <row r="36" spans="1:10" x14ac:dyDescent="0.3">
      <c r="A36" s="203"/>
      <c r="B36" s="204"/>
      <c r="C36" s="195"/>
      <c r="D36" s="196"/>
      <c r="E36" s="51"/>
      <c r="F36" s="36"/>
      <c r="G36" s="40">
        <f t="shared" si="0"/>
        <v>0</v>
      </c>
      <c r="H36" s="40"/>
      <c r="I36" s="200"/>
      <c r="J36" s="90"/>
    </row>
    <row r="37" spans="1:10" ht="17.25" thickBot="1" x14ac:dyDescent="0.35">
      <c r="A37" s="203"/>
      <c r="B37" s="204"/>
      <c r="C37" s="197"/>
      <c r="D37" s="19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02" t="s">
        <v>8</v>
      </c>
      <c r="D38" s="202"/>
      <c r="E38" s="202"/>
      <c r="F38" s="110">
        <f>SUM(F6:F37)</f>
        <v>810000</v>
      </c>
      <c r="G38" s="110">
        <f>SUM(G6:G37)</f>
        <v>7708360</v>
      </c>
      <c r="H38" s="110"/>
      <c r="I38" s="193"/>
      <c r="J38" s="111"/>
    </row>
    <row r="39" spans="1:10" ht="17.25" thickBot="1" x14ac:dyDescent="0.35">
      <c r="A39" s="202"/>
      <c r="B39" s="202"/>
      <c r="C39" s="202" t="s">
        <v>80</v>
      </c>
      <c r="D39" s="202"/>
      <c r="E39" s="202"/>
      <c r="F39" s="110">
        <f>'17년03월'!F41</f>
        <v>2981900</v>
      </c>
      <c r="G39" s="110">
        <f>'17년03월'!G41</f>
        <v>9880760</v>
      </c>
      <c r="H39" s="110"/>
      <c r="I39" s="193"/>
      <c r="J39" s="193"/>
    </row>
    <row r="40" spans="1:10" ht="17.25" thickBot="1" x14ac:dyDescent="0.35">
      <c r="A40" s="202"/>
      <c r="B40" s="202"/>
      <c r="C40" s="202" t="s">
        <v>79</v>
      </c>
      <c r="D40" s="202"/>
      <c r="E40" s="202"/>
      <c r="F40" s="110">
        <f>F38+F39</f>
        <v>3791900</v>
      </c>
      <c r="G40" s="110">
        <f>G38+G39</f>
        <v>17589120</v>
      </c>
      <c r="H40" s="110"/>
      <c r="I40" s="193"/>
      <c r="J40" s="193"/>
    </row>
  </sheetData>
  <mergeCells count="44">
    <mergeCell ref="J4:J5"/>
    <mergeCell ref="A6:B6"/>
    <mergeCell ref="A7:B7"/>
    <mergeCell ref="A8:B8"/>
    <mergeCell ref="A9:B9"/>
    <mergeCell ref="A4:B4"/>
    <mergeCell ref="C4:E4"/>
    <mergeCell ref="F4:F5"/>
    <mergeCell ref="G4:G5"/>
    <mergeCell ref="H4:H5"/>
    <mergeCell ref="I4:I5"/>
    <mergeCell ref="A21:B21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33:B33"/>
    <mergeCell ref="A34:B34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40:B40"/>
    <mergeCell ref="C40:E40"/>
    <mergeCell ref="A35:B35"/>
    <mergeCell ref="A36:B36"/>
    <mergeCell ref="A37:B37"/>
    <mergeCell ref="C38:E38"/>
    <mergeCell ref="A39:B39"/>
    <mergeCell ref="C39:E3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topLeftCell="A13" workbookViewId="0">
      <selection activeCell="C27" sqref="C27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190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07" t="s">
        <v>75</v>
      </c>
      <c r="B4" s="208"/>
      <c r="C4" s="207" t="s">
        <v>76</v>
      </c>
      <c r="D4" s="209"/>
      <c r="E4" s="208"/>
      <c r="F4" s="210" t="s">
        <v>53</v>
      </c>
      <c r="G4" s="212" t="s">
        <v>52</v>
      </c>
      <c r="H4" s="212" t="s">
        <v>2</v>
      </c>
      <c r="I4" s="214" t="s">
        <v>7</v>
      </c>
      <c r="J4" s="205" t="s">
        <v>5</v>
      </c>
    </row>
    <row r="5" spans="1:10" ht="17.25" thickBot="1" x14ac:dyDescent="0.35">
      <c r="A5" s="26" t="s">
        <v>3</v>
      </c>
      <c r="B5" s="186" t="s">
        <v>4</v>
      </c>
      <c r="C5" s="185" t="s">
        <v>49</v>
      </c>
      <c r="D5" s="185" t="s">
        <v>50</v>
      </c>
      <c r="E5" s="185" t="s">
        <v>51</v>
      </c>
      <c r="F5" s="211"/>
      <c r="G5" s="213"/>
      <c r="H5" s="213"/>
      <c r="I5" s="215"/>
      <c r="J5" s="206"/>
    </row>
    <row r="6" spans="1:10" x14ac:dyDescent="0.3">
      <c r="A6" s="216">
        <v>42798</v>
      </c>
      <c r="B6" s="217"/>
      <c r="C6" s="75" t="s">
        <v>191</v>
      </c>
      <c r="D6" s="191">
        <v>4</v>
      </c>
      <c r="E6" s="76">
        <v>16800</v>
      </c>
      <c r="F6" s="75"/>
      <c r="G6" s="40">
        <f t="shared" ref="G6:G38" si="0">D6*E6</f>
        <v>67200</v>
      </c>
      <c r="H6" s="191"/>
      <c r="I6" s="76"/>
      <c r="J6" s="78"/>
    </row>
    <row r="7" spans="1:10" x14ac:dyDescent="0.3">
      <c r="A7" s="203">
        <v>42799</v>
      </c>
      <c r="B7" s="204"/>
      <c r="C7" s="187" t="s">
        <v>61</v>
      </c>
      <c r="D7" s="188">
        <v>2</v>
      </c>
      <c r="E7" s="51">
        <v>9900</v>
      </c>
      <c r="F7" s="187"/>
      <c r="G7" s="40">
        <f>D7*E7</f>
        <v>19800</v>
      </c>
      <c r="H7" s="40"/>
      <c r="I7" s="33"/>
      <c r="J7" s="59"/>
    </row>
    <row r="8" spans="1:10" x14ac:dyDescent="0.3">
      <c r="A8" s="203"/>
      <c r="B8" s="204"/>
      <c r="C8" s="187" t="s">
        <v>26</v>
      </c>
      <c r="D8" s="188">
        <v>310</v>
      </c>
      <c r="E8" s="51">
        <v>1500</v>
      </c>
      <c r="F8" s="36"/>
      <c r="G8" s="40">
        <f t="shared" si="0"/>
        <v>465000</v>
      </c>
      <c r="H8" s="40"/>
      <c r="I8" s="33"/>
      <c r="J8" s="59"/>
    </row>
    <row r="9" spans="1:10" x14ac:dyDescent="0.3">
      <c r="A9" s="203"/>
      <c r="B9" s="204"/>
      <c r="C9" s="187" t="s">
        <v>28</v>
      </c>
      <c r="D9" s="188"/>
      <c r="E9" s="51"/>
      <c r="F9" s="36">
        <v>295000</v>
      </c>
      <c r="G9" s="40">
        <f t="shared" si="0"/>
        <v>0</v>
      </c>
      <c r="H9" s="40"/>
      <c r="I9" s="33"/>
      <c r="J9" s="59"/>
    </row>
    <row r="10" spans="1:10" x14ac:dyDescent="0.3">
      <c r="A10" s="203">
        <v>42805</v>
      </c>
      <c r="B10" s="204"/>
      <c r="C10" s="187" t="s">
        <v>56</v>
      </c>
      <c r="D10" s="188">
        <v>1</v>
      </c>
      <c r="E10" s="51">
        <v>10560</v>
      </c>
      <c r="F10" s="36"/>
      <c r="G10" s="134">
        <f t="shared" si="0"/>
        <v>10560</v>
      </c>
      <c r="H10" s="40"/>
      <c r="I10" s="33"/>
      <c r="J10" s="59"/>
    </row>
    <row r="11" spans="1:10" x14ac:dyDescent="0.3">
      <c r="A11" s="203"/>
      <c r="B11" s="204"/>
      <c r="C11" s="187" t="s">
        <v>120</v>
      </c>
      <c r="D11" s="188">
        <v>1</v>
      </c>
      <c r="E11" s="51">
        <v>9330</v>
      </c>
      <c r="F11" s="36"/>
      <c r="G11" s="40">
        <f t="shared" si="0"/>
        <v>9330</v>
      </c>
      <c r="H11" s="40"/>
      <c r="I11" s="33"/>
      <c r="J11" s="59"/>
    </row>
    <row r="12" spans="1:10" x14ac:dyDescent="0.3">
      <c r="A12" s="203"/>
      <c r="B12" s="204"/>
      <c r="C12" s="187" t="s">
        <v>57</v>
      </c>
      <c r="D12" s="188">
        <v>1</v>
      </c>
      <c r="E12" s="51">
        <v>9680</v>
      </c>
      <c r="F12" s="36"/>
      <c r="G12" s="40">
        <f t="shared" si="0"/>
        <v>9680</v>
      </c>
      <c r="H12" s="40"/>
      <c r="I12" s="33"/>
      <c r="J12" s="92"/>
    </row>
    <row r="13" spans="1:10" x14ac:dyDescent="0.3">
      <c r="A13" s="203"/>
      <c r="B13" s="204"/>
      <c r="C13" s="187" t="s">
        <v>191</v>
      </c>
      <c r="D13" s="188">
        <v>1</v>
      </c>
      <c r="E13" s="51">
        <v>33600</v>
      </c>
      <c r="F13" s="36"/>
      <c r="G13" s="40">
        <f t="shared" si="0"/>
        <v>33600</v>
      </c>
      <c r="H13" s="40"/>
      <c r="I13" s="33"/>
      <c r="J13" s="184"/>
    </row>
    <row r="14" spans="1:10" x14ac:dyDescent="0.3">
      <c r="A14" s="203"/>
      <c r="B14" s="204"/>
      <c r="C14" s="187" t="s">
        <v>192</v>
      </c>
      <c r="D14" s="188">
        <v>1</v>
      </c>
      <c r="E14" s="51">
        <v>30400</v>
      </c>
      <c r="F14" s="36"/>
      <c r="G14" s="40">
        <f t="shared" si="0"/>
        <v>30400</v>
      </c>
      <c r="H14" s="40"/>
      <c r="I14" s="33"/>
      <c r="J14" s="92"/>
    </row>
    <row r="15" spans="1:10" x14ac:dyDescent="0.3">
      <c r="A15" s="203"/>
      <c r="B15" s="204"/>
      <c r="C15" s="192" t="s">
        <v>193</v>
      </c>
      <c r="D15" s="188">
        <v>5</v>
      </c>
      <c r="E15" s="51">
        <v>21800</v>
      </c>
      <c r="F15" s="36"/>
      <c r="G15" s="40">
        <f t="shared" si="0"/>
        <v>109000</v>
      </c>
      <c r="H15" s="40"/>
      <c r="I15" s="33"/>
      <c r="J15" s="92"/>
    </row>
    <row r="16" spans="1:10" x14ac:dyDescent="0.3">
      <c r="A16" s="203">
        <v>42806</v>
      </c>
      <c r="B16" s="204"/>
      <c r="C16" s="187" t="s">
        <v>26</v>
      </c>
      <c r="D16" s="188">
        <v>380</v>
      </c>
      <c r="E16" s="51">
        <v>1500</v>
      </c>
      <c r="F16" s="36"/>
      <c r="G16" s="40">
        <f t="shared" si="0"/>
        <v>570000</v>
      </c>
      <c r="H16" s="40"/>
      <c r="I16" s="33"/>
      <c r="J16" s="90"/>
    </row>
    <row r="17" spans="1:10" x14ac:dyDescent="0.3">
      <c r="A17" s="203"/>
      <c r="B17" s="204"/>
      <c r="C17" s="187" t="s">
        <v>28</v>
      </c>
      <c r="D17" s="188"/>
      <c r="E17" s="51"/>
      <c r="F17" s="36">
        <v>359000</v>
      </c>
      <c r="G17" s="40">
        <f t="shared" si="0"/>
        <v>0</v>
      </c>
      <c r="H17" s="40"/>
      <c r="I17" s="33"/>
      <c r="J17" s="59"/>
    </row>
    <row r="18" spans="1:10" x14ac:dyDescent="0.3">
      <c r="A18" s="203">
        <v>42813</v>
      </c>
      <c r="B18" s="204"/>
      <c r="C18" s="95" t="s">
        <v>26</v>
      </c>
      <c r="D18" s="188">
        <v>330</v>
      </c>
      <c r="E18" s="51">
        <v>1500</v>
      </c>
      <c r="F18" s="36"/>
      <c r="G18" s="40">
        <f t="shared" si="0"/>
        <v>495000</v>
      </c>
      <c r="H18" s="40"/>
      <c r="I18" s="33"/>
      <c r="J18" s="59"/>
    </row>
    <row r="19" spans="1:10" x14ac:dyDescent="0.3">
      <c r="A19" s="203"/>
      <c r="B19" s="204"/>
      <c r="C19" s="187" t="s">
        <v>28</v>
      </c>
      <c r="D19" s="188"/>
      <c r="E19" s="51"/>
      <c r="F19" s="36">
        <v>203000</v>
      </c>
      <c r="G19" s="40">
        <f t="shared" si="0"/>
        <v>0</v>
      </c>
      <c r="H19" s="40"/>
      <c r="I19" s="33"/>
      <c r="J19" s="59"/>
    </row>
    <row r="20" spans="1:10" x14ac:dyDescent="0.3">
      <c r="A20" s="203"/>
      <c r="B20" s="204"/>
      <c r="C20" s="187" t="s">
        <v>97</v>
      </c>
      <c r="D20" s="188">
        <v>2</v>
      </c>
      <c r="E20" s="51">
        <v>450000</v>
      </c>
      <c r="F20" s="36"/>
      <c r="G20" s="40">
        <f t="shared" si="0"/>
        <v>900000</v>
      </c>
      <c r="H20" s="40"/>
      <c r="I20" s="33"/>
      <c r="J20" s="107"/>
    </row>
    <row r="21" spans="1:10" x14ac:dyDescent="0.3">
      <c r="A21" s="203">
        <v>42816</v>
      </c>
      <c r="B21" s="204"/>
      <c r="C21" s="187" t="s">
        <v>195</v>
      </c>
      <c r="D21" s="188">
        <v>4</v>
      </c>
      <c r="E21" s="51">
        <v>165000</v>
      </c>
      <c r="F21" s="36"/>
      <c r="G21" s="40">
        <f t="shared" si="0"/>
        <v>660000</v>
      </c>
      <c r="H21" s="40"/>
      <c r="I21" s="33"/>
      <c r="J21" s="107"/>
    </row>
    <row r="22" spans="1:10" x14ac:dyDescent="0.3">
      <c r="A22" s="203"/>
      <c r="B22" s="204"/>
      <c r="C22" s="95" t="s">
        <v>194</v>
      </c>
      <c r="D22" s="96">
        <v>1</v>
      </c>
      <c r="E22" s="97">
        <v>22000</v>
      </c>
      <c r="F22" s="93"/>
      <c r="G22" s="40">
        <f t="shared" si="0"/>
        <v>22000</v>
      </c>
      <c r="H22" s="66"/>
      <c r="I22" s="33"/>
      <c r="J22" s="109"/>
    </row>
    <row r="23" spans="1:10" x14ac:dyDescent="0.3">
      <c r="A23" s="203"/>
      <c r="B23" s="204"/>
      <c r="C23" s="95" t="s">
        <v>196</v>
      </c>
      <c r="D23" s="84">
        <v>20</v>
      </c>
      <c r="E23" s="85">
        <v>19800</v>
      </c>
      <c r="F23" s="69"/>
      <c r="G23" s="40">
        <f t="shared" si="0"/>
        <v>396000</v>
      </c>
      <c r="H23" s="71"/>
      <c r="I23" s="33"/>
      <c r="J23" s="109"/>
    </row>
    <row r="24" spans="1:10" x14ac:dyDescent="0.3">
      <c r="A24" s="203"/>
      <c r="B24" s="204"/>
      <c r="C24" s="83" t="s">
        <v>193</v>
      </c>
      <c r="D24" s="84">
        <v>1</v>
      </c>
      <c r="E24" s="85">
        <v>13450</v>
      </c>
      <c r="F24" s="69"/>
      <c r="G24" s="40">
        <f t="shared" si="0"/>
        <v>13450</v>
      </c>
      <c r="H24" s="71"/>
      <c r="I24" s="33"/>
      <c r="J24" s="109"/>
    </row>
    <row r="25" spans="1:10" x14ac:dyDescent="0.3">
      <c r="A25" s="203"/>
      <c r="B25" s="204"/>
      <c r="C25" s="95" t="s">
        <v>197</v>
      </c>
      <c r="D25" s="96">
        <v>1</v>
      </c>
      <c r="E25" s="97">
        <v>9100</v>
      </c>
      <c r="F25" s="93"/>
      <c r="G25" s="40">
        <f t="shared" si="0"/>
        <v>9100</v>
      </c>
      <c r="H25" s="66"/>
      <c r="I25" s="33"/>
      <c r="J25" s="108"/>
    </row>
    <row r="26" spans="1:10" x14ac:dyDescent="0.3">
      <c r="A26" s="203"/>
      <c r="B26" s="204"/>
      <c r="C26" s="95" t="s">
        <v>198</v>
      </c>
      <c r="D26" s="96">
        <v>1</v>
      </c>
      <c r="E26" s="97">
        <v>20200</v>
      </c>
      <c r="F26" s="93"/>
      <c r="G26" s="40">
        <f t="shared" si="0"/>
        <v>20200</v>
      </c>
      <c r="H26" s="66"/>
      <c r="I26" s="33"/>
      <c r="J26" s="108"/>
    </row>
    <row r="27" spans="1:10" x14ac:dyDescent="0.3">
      <c r="A27" s="203"/>
      <c r="B27" s="204"/>
      <c r="C27" s="95" t="s">
        <v>191</v>
      </c>
      <c r="D27" s="96">
        <v>1</v>
      </c>
      <c r="E27" s="97">
        <v>36000</v>
      </c>
      <c r="F27" s="93"/>
      <c r="G27" s="40">
        <f t="shared" si="0"/>
        <v>36000</v>
      </c>
      <c r="H27" s="66"/>
      <c r="I27" s="33"/>
      <c r="J27" s="108"/>
    </row>
    <row r="28" spans="1:10" x14ac:dyDescent="0.3">
      <c r="A28" s="203">
        <v>42820</v>
      </c>
      <c r="B28" s="204"/>
      <c r="C28" s="95" t="s">
        <v>199</v>
      </c>
      <c r="D28" s="96">
        <v>1</v>
      </c>
      <c r="E28" s="97">
        <v>40000</v>
      </c>
      <c r="F28" s="93"/>
      <c r="G28" s="40">
        <f t="shared" si="0"/>
        <v>40000</v>
      </c>
      <c r="H28" s="66"/>
      <c r="I28" s="33"/>
      <c r="J28" s="108"/>
    </row>
    <row r="29" spans="1:10" x14ac:dyDescent="0.3">
      <c r="A29" s="203"/>
      <c r="B29" s="204"/>
      <c r="C29" s="95" t="s">
        <v>26</v>
      </c>
      <c r="D29" s="96">
        <v>400</v>
      </c>
      <c r="E29" s="97">
        <v>1500</v>
      </c>
      <c r="F29" s="64"/>
      <c r="G29" s="40">
        <f t="shared" si="0"/>
        <v>600000</v>
      </c>
      <c r="H29" s="66"/>
      <c r="I29" s="33"/>
      <c r="J29" s="108"/>
    </row>
    <row r="30" spans="1:10" x14ac:dyDescent="0.3">
      <c r="A30" s="203"/>
      <c r="B30" s="204"/>
      <c r="C30" s="187" t="s">
        <v>28</v>
      </c>
      <c r="D30" s="188"/>
      <c r="E30" s="51"/>
      <c r="F30" s="36">
        <v>334900</v>
      </c>
      <c r="G30" s="40">
        <f t="shared" si="0"/>
        <v>0</v>
      </c>
      <c r="H30" s="40"/>
      <c r="I30" s="33"/>
      <c r="J30" s="59"/>
    </row>
    <row r="31" spans="1:10" x14ac:dyDescent="0.3">
      <c r="A31" s="203">
        <v>42825</v>
      </c>
      <c r="B31" s="204"/>
      <c r="C31" s="187" t="s">
        <v>200</v>
      </c>
      <c r="D31" s="188">
        <v>20</v>
      </c>
      <c r="E31" s="51">
        <v>2500</v>
      </c>
      <c r="F31" s="36"/>
      <c r="G31" s="40">
        <f t="shared" si="0"/>
        <v>50000</v>
      </c>
      <c r="H31" s="40"/>
      <c r="I31" s="33" t="s">
        <v>44</v>
      </c>
      <c r="J31" s="218" t="s">
        <v>205</v>
      </c>
    </row>
    <row r="32" spans="1:10" x14ac:dyDescent="0.3">
      <c r="A32" s="203"/>
      <c r="B32" s="204"/>
      <c r="C32" s="187" t="s">
        <v>201</v>
      </c>
      <c r="D32" s="188">
        <v>1</v>
      </c>
      <c r="E32" s="51">
        <v>5000</v>
      </c>
      <c r="F32" s="36"/>
      <c r="G32" s="40">
        <f t="shared" si="0"/>
        <v>5000</v>
      </c>
      <c r="H32" s="40"/>
      <c r="I32" s="33" t="s">
        <v>44</v>
      </c>
      <c r="J32" s="219"/>
    </row>
    <row r="33" spans="1:10" x14ac:dyDescent="0.3">
      <c r="A33" s="203"/>
      <c r="B33" s="204"/>
      <c r="C33" s="187" t="s">
        <v>202</v>
      </c>
      <c r="D33" s="188">
        <v>1</v>
      </c>
      <c r="E33" s="51">
        <v>5000</v>
      </c>
      <c r="F33" s="36"/>
      <c r="G33" s="40">
        <f t="shared" si="0"/>
        <v>5000</v>
      </c>
      <c r="H33" s="40"/>
      <c r="I33" s="33" t="s">
        <v>44</v>
      </c>
      <c r="J33" s="219"/>
    </row>
    <row r="34" spans="1:10" x14ac:dyDescent="0.3">
      <c r="A34" s="203"/>
      <c r="B34" s="204"/>
      <c r="C34" s="187" t="s">
        <v>203</v>
      </c>
      <c r="D34" s="188">
        <v>3</v>
      </c>
      <c r="E34" s="51">
        <v>2000</v>
      </c>
      <c r="F34" s="36"/>
      <c r="G34" s="40">
        <f t="shared" si="0"/>
        <v>6000</v>
      </c>
      <c r="H34" s="40"/>
      <c r="I34" s="33" t="s">
        <v>44</v>
      </c>
      <c r="J34" s="219"/>
    </row>
    <row r="35" spans="1:10" x14ac:dyDescent="0.3">
      <c r="A35" s="203"/>
      <c r="B35" s="204"/>
      <c r="C35" s="187" t="s">
        <v>204</v>
      </c>
      <c r="D35" s="188">
        <v>4</v>
      </c>
      <c r="E35" s="51">
        <v>1000</v>
      </c>
      <c r="F35" s="36"/>
      <c r="G35" s="40">
        <f t="shared" si="0"/>
        <v>4000</v>
      </c>
      <c r="H35" s="40"/>
      <c r="I35" s="33" t="s">
        <v>44</v>
      </c>
      <c r="J35" s="220"/>
    </row>
    <row r="36" spans="1:10" x14ac:dyDescent="0.3">
      <c r="A36" s="203"/>
      <c r="B36" s="204"/>
      <c r="C36" s="187"/>
      <c r="D36" s="188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203"/>
      <c r="B37" s="204"/>
      <c r="C37" s="187"/>
      <c r="D37" s="188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203"/>
      <c r="B38" s="204"/>
      <c r="C38" s="189"/>
      <c r="D38" s="190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2" t="s">
        <v>8</v>
      </c>
      <c r="D39" s="202"/>
      <c r="E39" s="202"/>
      <c r="F39" s="110">
        <f>SUM(F6:F38)</f>
        <v>1191900</v>
      </c>
      <c r="G39" s="110">
        <f>SUM(G6:G38)</f>
        <v>4586320</v>
      </c>
      <c r="H39" s="110"/>
      <c r="I39" s="185"/>
      <c r="J39" s="111"/>
    </row>
    <row r="40" spans="1:10" ht="17.25" thickBot="1" x14ac:dyDescent="0.35">
      <c r="A40" s="202"/>
      <c r="B40" s="202"/>
      <c r="C40" s="202" t="s">
        <v>80</v>
      </c>
      <c r="D40" s="202"/>
      <c r="E40" s="202"/>
      <c r="F40" s="110">
        <f>'17년02월'!F41</f>
        <v>1790000</v>
      </c>
      <c r="G40" s="110">
        <f>'17년02월'!G41</f>
        <v>5294440</v>
      </c>
      <c r="H40" s="110"/>
      <c r="I40" s="185"/>
      <c r="J40" s="185"/>
    </row>
    <row r="41" spans="1:10" ht="17.25" thickBot="1" x14ac:dyDescent="0.35">
      <c r="A41" s="202"/>
      <c r="B41" s="202"/>
      <c r="C41" s="202" t="s">
        <v>79</v>
      </c>
      <c r="D41" s="202"/>
      <c r="E41" s="202"/>
      <c r="F41" s="110">
        <f>F39+F40</f>
        <v>2981900</v>
      </c>
      <c r="G41" s="110">
        <f>G39+G40</f>
        <v>9880760</v>
      </c>
      <c r="H41" s="110"/>
      <c r="I41" s="185"/>
      <c r="J41" s="185"/>
    </row>
  </sheetData>
  <mergeCells count="46">
    <mergeCell ref="A36:B36"/>
    <mergeCell ref="A37:B37"/>
    <mergeCell ref="A38:B38"/>
    <mergeCell ref="A25:B25"/>
    <mergeCell ref="A26:B26"/>
    <mergeCell ref="J31:J35"/>
    <mergeCell ref="A28:B28"/>
    <mergeCell ref="A29:B29"/>
    <mergeCell ref="A30:B30"/>
    <mergeCell ref="A31:B31"/>
    <mergeCell ref="A32:B32"/>
    <mergeCell ref="A33:B33"/>
    <mergeCell ref="A34:B34"/>
    <mergeCell ref="A35:B35"/>
    <mergeCell ref="J4:J5"/>
    <mergeCell ref="C39:E39"/>
    <mergeCell ref="A40:B40"/>
    <mergeCell ref="C40:E40"/>
    <mergeCell ref="A4:B4"/>
    <mergeCell ref="C4:E4"/>
    <mergeCell ref="F4:F5"/>
    <mergeCell ref="G4:G5"/>
    <mergeCell ref="H4:H5"/>
    <mergeCell ref="I4:I5"/>
    <mergeCell ref="A10:B10"/>
    <mergeCell ref="A11:B11"/>
    <mergeCell ref="A12:B12"/>
    <mergeCell ref="A13:B13"/>
    <mergeCell ref="A14:B14"/>
    <mergeCell ref="A27:B27"/>
    <mergeCell ref="A41:B41"/>
    <mergeCell ref="C41:E41"/>
    <mergeCell ref="A6:B6"/>
    <mergeCell ref="A7:B7"/>
    <mergeCell ref="A8:B8"/>
    <mergeCell ref="A9:B9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36" activePane="bottomLeft" state="frozen"/>
      <selection pane="bottomLeft" activeCell="H38" sqref="H38:I38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180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07" t="s">
        <v>75</v>
      </c>
      <c r="B4" s="208"/>
      <c r="C4" s="207" t="s">
        <v>76</v>
      </c>
      <c r="D4" s="209"/>
      <c r="E4" s="208"/>
      <c r="F4" s="210" t="s">
        <v>53</v>
      </c>
      <c r="G4" s="212" t="s">
        <v>52</v>
      </c>
      <c r="H4" s="212" t="s">
        <v>2</v>
      </c>
      <c r="I4" s="214" t="s">
        <v>7</v>
      </c>
      <c r="J4" s="205" t="s">
        <v>5</v>
      </c>
    </row>
    <row r="5" spans="1:10" ht="17.25" thickBot="1" x14ac:dyDescent="0.35">
      <c r="A5" s="26" t="s">
        <v>3</v>
      </c>
      <c r="B5" s="178" t="s">
        <v>4</v>
      </c>
      <c r="C5" s="177" t="s">
        <v>49</v>
      </c>
      <c r="D5" s="177" t="s">
        <v>50</v>
      </c>
      <c r="E5" s="177" t="s">
        <v>51</v>
      </c>
      <c r="F5" s="211"/>
      <c r="G5" s="213"/>
      <c r="H5" s="213"/>
      <c r="I5" s="215"/>
      <c r="J5" s="206"/>
    </row>
    <row r="6" spans="1:10" x14ac:dyDescent="0.3">
      <c r="A6" s="75">
        <v>1</v>
      </c>
      <c r="B6" s="76">
        <v>21</v>
      </c>
      <c r="C6" s="75" t="s">
        <v>181</v>
      </c>
      <c r="D6" s="183">
        <v>4</v>
      </c>
      <c r="E6" s="76">
        <v>5000</v>
      </c>
      <c r="F6" s="75"/>
      <c r="G6" s="40">
        <f t="shared" ref="G6:G38" si="0">D6*E6</f>
        <v>20000</v>
      </c>
      <c r="H6" s="183"/>
      <c r="I6" s="76"/>
      <c r="J6" s="78"/>
    </row>
    <row r="7" spans="1:10" x14ac:dyDescent="0.3">
      <c r="A7" s="36">
        <v>2</v>
      </c>
      <c r="B7" s="37">
        <v>4</v>
      </c>
      <c r="C7" s="179" t="s">
        <v>182</v>
      </c>
      <c r="D7" s="180">
        <v>2</v>
      </c>
      <c r="E7" s="51">
        <v>16800</v>
      </c>
      <c r="F7" s="179"/>
      <c r="G7" s="40">
        <f>D7*E7</f>
        <v>33600</v>
      </c>
      <c r="H7" s="40"/>
      <c r="I7" s="33"/>
      <c r="J7" s="59"/>
    </row>
    <row r="8" spans="1:10" x14ac:dyDescent="0.3">
      <c r="A8" s="36"/>
      <c r="B8" s="37"/>
      <c r="C8" s="179" t="s">
        <v>183</v>
      </c>
      <c r="D8" s="180">
        <v>3</v>
      </c>
      <c r="E8" s="51">
        <v>15200</v>
      </c>
      <c r="F8" s="36"/>
      <c r="G8" s="40">
        <f t="shared" si="0"/>
        <v>45600</v>
      </c>
      <c r="H8" s="40"/>
      <c r="I8" s="33"/>
      <c r="J8" s="59"/>
    </row>
    <row r="9" spans="1:10" x14ac:dyDescent="0.3">
      <c r="A9" s="41"/>
      <c r="B9" s="37"/>
      <c r="C9" s="179" t="s">
        <v>101</v>
      </c>
      <c r="D9" s="180">
        <v>2</v>
      </c>
      <c r="E9" s="51">
        <v>5680</v>
      </c>
      <c r="F9" s="36"/>
      <c r="G9" s="40">
        <f t="shared" si="0"/>
        <v>11360</v>
      </c>
      <c r="H9" s="40"/>
      <c r="I9" s="33"/>
      <c r="J9" s="59"/>
    </row>
    <row r="10" spans="1:10" x14ac:dyDescent="0.3">
      <c r="A10" s="179"/>
      <c r="B10" s="37"/>
      <c r="C10" s="179" t="s">
        <v>57</v>
      </c>
      <c r="D10" s="180">
        <v>1</v>
      </c>
      <c r="E10" s="51">
        <v>9180</v>
      </c>
      <c r="F10" s="36"/>
      <c r="G10" s="134">
        <f t="shared" si="0"/>
        <v>9180</v>
      </c>
      <c r="H10" s="40"/>
      <c r="I10" s="33"/>
      <c r="J10" s="59"/>
    </row>
    <row r="11" spans="1:10" x14ac:dyDescent="0.3">
      <c r="A11" s="36"/>
      <c r="B11" s="37"/>
      <c r="C11" s="179" t="s">
        <v>55</v>
      </c>
      <c r="D11" s="180">
        <v>5</v>
      </c>
      <c r="E11" s="51">
        <v>23400</v>
      </c>
      <c r="F11" s="36"/>
      <c r="G11" s="40">
        <f t="shared" si="0"/>
        <v>117000</v>
      </c>
      <c r="H11" s="40"/>
      <c r="I11" s="33"/>
      <c r="J11" s="59"/>
    </row>
    <row r="12" spans="1:10" x14ac:dyDescent="0.3">
      <c r="A12" s="36">
        <v>2</v>
      </c>
      <c r="B12" s="37">
        <v>5</v>
      </c>
      <c r="C12" s="179" t="s">
        <v>26</v>
      </c>
      <c r="D12" s="180">
        <v>380</v>
      </c>
      <c r="E12" s="51">
        <v>1500</v>
      </c>
      <c r="F12" s="36"/>
      <c r="G12" s="40">
        <f t="shared" si="0"/>
        <v>570000</v>
      </c>
      <c r="H12" s="40"/>
      <c r="I12" s="33"/>
      <c r="J12" s="92"/>
    </row>
    <row r="13" spans="1:10" x14ac:dyDescent="0.3">
      <c r="A13" s="36"/>
      <c r="B13" s="37"/>
      <c r="C13" s="179" t="s">
        <v>28</v>
      </c>
      <c r="D13" s="180"/>
      <c r="E13" s="51"/>
      <c r="F13" s="36">
        <v>425000</v>
      </c>
      <c r="G13" s="40">
        <f t="shared" si="0"/>
        <v>0</v>
      </c>
      <c r="H13" s="40"/>
      <c r="I13" s="33"/>
      <c r="J13" s="184"/>
    </row>
    <row r="14" spans="1:10" x14ac:dyDescent="0.3">
      <c r="A14" s="36">
        <v>2</v>
      </c>
      <c r="B14" s="37">
        <v>11</v>
      </c>
      <c r="C14" s="179" t="s">
        <v>184</v>
      </c>
      <c r="D14" s="180">
        <v>1</v>
      </c>
      <c r="E14" s="51">
        <v>2000</v>
      </c>
      <c r="F14" s="36"/>
      <c r="G14" s="40">
        <f t="shared" si="0"/>
        <v>2000</v>
      </c>
      <c r="H14" s="40"/>
      <c r="I14" s="33"/>
      <c r="J14" s="92"/>
    </row>
    <row r="15" spans="1:10" ht="33" x14ac:dyDescent="0.3">
      <c r="A15" s="36"/>
      <c r="B15" s="37"/>
      <c r="C15" s="192" t="s">
        <v>185</v>
      </c>
      <c r="D15" s="180">
        <v>1</v>
      </c>
      <c r="E15" s="51">
        <v>8000</v>
      </c>
      <c r="F15" s="36"/>
      <c r="G15" s="40">
        <f t="shared" si="0"/>
        <v>8000</v>
      </c>
      <c r="H15" s="40"/>
      <c r="I15" s="33"/>
      <c r="J15" s="92"/>
    </row>
    <row r="16" spans="1:10" x14ac:dyDescent="0.3">
      <c r="A16" s="36"/>
      <c r="B16" s="37"/>
      <c r="C16" s="179" t="s">
        <v>186</v>
      </c>
      <c r="D16" s="180">
        <v>1</v>
      </c>
      <c r="E16" s="51">
        <v>32400</v>
      </c>
      <c r="F16" s="36"/>
      <c r="G16" s="40">
        <f t="shared" si="0"/>
        <v>32400</v>
      </c>
      <c r="H16" s="40"/>
      <c r="I16" s="33"/>
      <c r="J16" s="90"/>
    </row>
    <row r="17" spans="1:10" x14ac:dyDescent="0.3">
      <c r="A17" s="36"/>
      <c r="B17" s="37"/>
      <c r="C17" s="179" t="s">
        <v>183</v>
      </c>
      <c r="D17" s="180">
        <v>2</v>
      </c>
      <c r="E17" s="51">
        <v>15200</v>
      </c>
      <c r="F17" s="36"/>
      <c r="G17" s="40">
        <f t="shared" si="0"/>
        <v>30400</v>
      </c>
      <c r="H17" s="40"/>
      <c r="I17" s="33"/>
      <c r="J17" s="59"/>
    </row>
    <row r="18" spans="1:10" x14ac:dyDescent="0.3">
      <c r="A18" s="36"/>
      <c r="B18" s="37"/>
      <c r="C18" s="95" t="s">
        <v>182</v>
      </c>
      <c r="D18" s="180">
        <v>3</v>
      </c>
      <c r="E18" s="51">
        <v>16800</v>
      </c>
      <c r="F18" s="36"/>
      <c r="G18" s="40">
        <f t="shared" si="0"/>
        <v>50400</v>
      </c>
      <c r="H18" s="40"/>
      <c r="I18" s="33"/>
      <c r="J18" s="59"/>
    </row>
    <row r="19" spans="1:10" x14ac:dyDescent="0.3">
      <c r="A19" s="36">
        <v>2</v>
      </c>
      <c r="B19" s="37">
        <v>12</v>
      </c>
      <c r="C19" s="179" t="s">
        <v>61</v>
      </c>
      <c r="D19" s="180">
        <v>1</v>
      </c>
      <c r="E19" s="51">
        <v>9900</v>
      </c>
      <c r="F19" s="36"/>
      <c r="G19" s="40">
        <f t="shared" si="0"/>
        <v>9900</v>
      </c>
      <c r="H19" s="40"/>
      <c r="I19" s="33"/>
      <c r="J19" s="59"/>
    </row>
    <row r="20" spans="1:10" x14ac:dyDescent="0.3">
      <c r="A20" s="36"/>
      <c r="B20" s="37"/>
      <c r="C20" s="179" t="s">
        <v>26</v>
      </c>
      <c r="D20" s="180">
        <v>330</v>
      </c>
      <c r="E20" s="51">
        <v>1500</v>
      </c>
      <c r="F20" s="36"/>
      <c r="G20" s="40">
        <f t="shared" si="0"/>
        <v>495000</v>
      </c>
      <c r="H20" s="40"/>
      <c r="I20" s="33"/>
      <c r="J20" s="107"/>
    </row>
    <row r="21" spans="1:10" x14ac:dyDescent="0.3">
      <c r="A21" s="36"/>
      <c r="B21" s="37"/>
      <c r="C21" s="179" t="s">
        <v>28</v>
      </c>
      <c r="D21" s="180"/>
      <c r="E21" s="51"/>
      <c r="F21" s="36">
        <v>274000</v>
      </c>
      <c r="G21" s="40">
        <f t="shared" si="0"/>
        <v>0</v>
      </c>
      <c r="H21" s="40"/>
      <c r="I21" s="33"/>
      <c r="J21" s="107"/>
    </row>
    <row r="22" spans="1:10" x14ac:dyDescent="0.3">
      <c r="A22" s="93">
        <v>2</v>
      </c>
      <c r="B22" s="94">
        <v>18</v>
      </c>
      <c r="C22" s="95" t="s">
        <v>187</v>
      </c>
      <c r="D22" s="96">
        <v>1</v>
      </c>
      <c r="E22" s="97">
        <v>15000</v>
      </c>
      <c r="F22" s="93"/>
      <c r="G22" s="40">
        <f t="shared" si="0"/>
        <v>15000</v>
      </c>
      <c r="H22" s="66"/>
      <c r="I22" s="33"/>
      <c r="J22" s="109"/>
    </row>
    <row r="23" spans="1:10" x14ac:dyDescent="0.3">
      <c r="A23" s="93"/>
      <c r="B23" s="94"/>
      <c r="C23" s="95" t="s">
        <v>188</v>
      </c>
      <c r="D23" s="84">
        <v>1</v>
      </c>
      <c r="E23" s="85">
        <v>2600</v>
      </c>
      <c r="F23" s="69"/>
      <c r="G23" s="40">
        <f t="shared" si="0"/>
        <v>2600</v>
      </c>
      <c r="H23" s="71"/>
      <c r="I23" s="33"/>
      <c r="J23" s="109"/>
    </row>
    <row r="24" spans="1:10" x14ac:dyDescent="0.3">
      <c r="A24" s="69"/>
      <c r="B24" s="70"/>
      <c r="C24" s="83" t="s">
        <v>189</v>
      </c>
      <c r="D24" s="84">
        <v>1</v>
      </c>
      <c r="E24" s="85">
        <v>5850</v>
      </c>
      <c r="F24" s="69"/>
      <c r="G24" s="40">
        <f t="shared" si="0"/>
        <v>5850</v>
      </c>
      <c r="H24" s="71"/>
      <c r="I24" s="33"/>
      <c r="J24" s="109"/>
    </row>
    <row r="25" spans="1:10" x14ac:dyDescent="0.3">
      <c r="A25" s="93"/>
      <c r="B25" s="94"/>
      <c r="C25" s="95" t="s">
        <v>182</v>
      </c>
      <c r="D25" s="96">
        <v>1</v>
      </c>
      <c r="E25" s="97">
        <v>16800</v>
      </c>
      <c r="F25" s="93"/>
      <c r="G25" s="40">
        <f t="shared" si="0"/>
        <v>16800</v>
      </c>
      <c r="H25" s="66"/>
      <c r="I25" s="33"/>
      <c r="J25" s="108"/>
    </row>
    <row r="26" spans="1:10" x14ac:dyDescent="0.3">
      <c r="A26" s="93"/>
      <c r="B26" s="94"/>
      <c r="C26" s="95" t="s">
        <v>183</v>
      </c>
      <c r="D26" s="96">
        <v>2</v>
      </c>
      <c r="E26" s="97">
        <v>16800</v>
      </c>
      <c r="F26" s="93"/>
      <c r="G26" s="40">
        <f t="shared" si="0"/>
        <v>33600</v>
      </c>
      <c r="H26" s="66"/>
      <c r="I26" s="33"/>
      <c r="J26" s="108"/>
    </row>
    <row r="27" spans="1:10" x14ac:dyDescent="0.3">
      <c r="A27" s="93">
        <v>2</v>
      </c>
      <c r="B27" s="94">
        <v>19</v>
      </c>
      <c r="C27" s="95" t="s">
        <v>26</v>
      </c>
      <c r="D27" s="96">
        <v>310</v>
      </c>
      <c r="E27" s="97">
        <v>1500</v>
      </c>
      <c r="F27" s="93"/>
      <c r="G27" s="40">
        <f t="shared" si="0"/>
        <v>465000</v>
      </c>
      <c r="H27" s="66"/>
      <c r="I27" s="33"/>
      <c r="J27" s="108"/>
    </row>
    <row r="28" spans="1:10" x14ac:dyDescent="0.3">
      <c r="A28" s="93"/>
      <c r="B28" s="94"/>
      <c r="C28" s="95" t="s">
        <v>28</v>
      </c>
      <c r="D28" s="96"/>
      <c r="E28" s="97"/>
      <c r="F28" s="93">
        <v>217000</v>
      </c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 t="s">
        <v>97</v>
      </c>
      <c r="D29" s="96">
        <v>2</v>
      </c>
      <c r="E29" s="97">
        <v>450000</v>
      </c>
      <c r="F29" s="64"/>
      <c r="G29" s="40">
        <f t="shared" si="0"/>
        <v>900000</v>
      </c>
      <c r="H29" s="66"/>
      <c r="I29" s="33"/>
      <c r="J29" s="108"/>
    </row>
    <row r="30" spans="1:10" x14ac:dyDescent="0.3">
      <c r="A30" s="36">
        <v>2</v>
      </c>
      <c r="B30" s="37">
        <v>25</v>
      </c>
      <c r="C30" s="179" t="s">
        <v>182</v>
      </c>
      <c r="D30" s="180">
        <v>2</v>
      </c>
      <c r="E30" s="51">
        <v>18000</v>
      </c>
      <c r="F30" s="36"/>
      <c r="G30" s="40">
        <f t="shared" si="0"/>
        <v>36000</v>
      </c>
      <c r="H30" s="40"/>
      <c r="I30" s="33"/>
      <c r="J30" s="59"/>
    </row>
    <row r="31" spans="1:10" x14ac:dyDescent="0.3">
      <c r="A31" s="36"/>
      <c r="B31" s="37"/>
      <c r="C31" s="179" t="s">
        <v>26</v>
      </c>
      <c r="D31" s="180">
        <v>280</v>
      </c>
      <c r="E31" s="51">
        <v>1500</v>
      </c>
      <c r="F31" s="36"/>
      <c r="G31" s="40">
        <f t="shared" si="0"/>
        <v>420000</v>
      </c>
      <c r="H31" s="40"/>
      <c r="I31" s="33"/>
      <c r="J31" s="59"/>
    </row>
    <row r="32" spans="1:10" x14ac:dyDescent="0.3">
      <c r="A32" s="36"/>
      <c r="B32" s="37"/>
      <c r="C32" s="179" t="s">
        <v>28</v>
      </c>
      <c r="D32" s="180"/>
      <c r="E32" s="51"/>
      <c r="F32" s="36">
        <v>177000</v>
      </c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9"/>
      <c r="D33" s="180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9"/>
      <c r="D34" s="180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9"/>
      <c r="D35" s="180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9"/>
      <c r="D36" s="180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9"/>
      <c r="D37" s="180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81"/>
      <c r="D38" s="182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2" t="s">
        <v>8</v>
      </c>
      <c r="D39" s="202"/>
      <c r="E39" s="202"/>
      <c r="F39" s="110">
        <f>SUM(F6:F38)</f>
        <v>1093000</v>
      </c>
      <c r="G39" s="110">
        <f>SUM(G6:G38)</f>
        <v>3329690</v>
      </c>
      <c r="H39" s="110"/>
      <c r="I39" s="177"/>
      <c r="J39" s="111"/>
    </row>
    <row r="40" spans="1:10" ht="17.25" thickBot="1" x14ac:dyDescent="0.35">
      <c r="A40" s="202"/>
      <c r="B40" s="202"/>
      <c r="C40" s="202" t="s">
        <v>80</v>
      </c>
      <c r="D40" s="202"/>
      <c r="E40" s="202"/>
      <c r="F40" s="110">
        <f>'17년01월'!F41</f>
        <v>697000</v>
      </c>
      <c r="G40" s="110">
        <f>'17년01월'!G41</f>
        <v>1964750</v>
      </c>
      <c r="H40" s="110"/>
      <c r="I40" s="177"/>
      <c r="J40" s="177"/>
    </row>
    <row r="41" spans="1:10" ht="17.25" thickBot="1" x14ac:dyDescent="0.35">
      <c r="A41" s="202"/>
      <c r="B41" s="202"/>
      <c r="C41" s="202" t="s">
        <v>79</v>
      </c>
      <c r="D41" s="202"/>
      <c r="E41" s="202"/>
      <c r="F41" s="110">
        <f>F39+F40</f>
        <v>1790000</v>
      </c>
      <c r="G41" s="110">
        <f>G39+G40</f>
        <v>5294440</v>
      </c>
      <c r="H41" s="110"/>
      <c r="I41" s="177"/>
      <c r="J41" s="177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1"/>
  <sheetViews>
    <sheetView showGridLines="0" workbookViewId="0">
      <pane ySplit="5" topLeftCell="A6" activePane="bottomLeft" state="frozen"/>
      <selection pane="bottomLeft" sqref="A1:XFD1048576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2" spans="1:10" ht="18.75" x14ac:dyDescent="0.3">
      <c r="A2" s="22"/>
      <c r="B2" s="22"/>
      <c r="C2" s="23"/>
      <c r="D2" s="23"/>
      <c r="E2" s="23" t="s">
        <v>174</v>
      </c>
      <c r="F2" s="24" t="s">
        <v>63</v>
      </c>
      <c r="G2" s="25"/>
      <c r="H2" s="22"/>
      <c r="I2" s="23"/>
      <c r="J2" s="61" t="s">
        <v>46</v>
      </c>
    </row>
    <row r="3" spans="1:10" ht="17.25" thickBot="1" x14ac:dyDescent="0.35">
      <c r="A3" s="22"/>
      <c r="B3" s="22"/>
      <c r="C3" s="23"/>
      <c r="D3" s="23"/>
      <c r="E3" s="23"/>
      <c r="F3" s="22"/>
      <c r="G3" s="22"/>
      <c r="H3" s="22"/>
      <c r="I3" s="23"/>
      <c r="J3" s="23"/>
    </row>
    <row r="4" spans="1:10" ht="17.25" thickBot="1" x14ac:dyDescent="0.35">
      <c r="A4" s="207" t="s">
        <v>75</v>
      </c>
      <c r="B4" s="208"/>
      <c r="C4" s="207" t="s">
        <v>76</v>
      </c>
      <c r="D4" s="209"/>
      <c r="E4" s="208"/>
      <c r="F4" s="210" t="s">
        <v>53</v>
      </c>
      <c r="G4" s="212" t="s">
        <v>52</v>
      </c>
      <c r="H4" s="212" t="s">
        <v>2</v>
      </c>
      <c r="I4" s="214" t="s">
        <v>7</v>
      </c>
      <c r="J4" s="205" t="s">
        <v>5</v>
      </c>
    </row>
    <row r="5" spans="1:10" ht="17.25" thickBot="1" x14ac:dyDescent="0.35">
      <c r="A5" s="26" t="s">
        <v>3</v>
      </c>
      <c r="B5" s="171" t="s">
        <v>4</v>
      </c>
      <c r="C5" s="170" t="s">
        <v>49</v>
      </c>
      <c r="D5" s="170" t="s">
        <v>50</v>
      </c>
      <c r="E5" s="170" t="s">
        <v>51</v>
      </c>
      <c r="F5" s="211"/>
      <c r="G5" s="213"/>
      <c r="H5" s="213"/>
      <c r="I5" s="215"/>
      <c r="J5" s="206"/>
    </row>
    <row r="6" spans="1:10" x14ac:dyDescent="0.3">
      <c r="A6" s="75">
        <v>1</v>
      </c>
      <c r="B6" s="76">
        <v>7</v>
      </c>
      <c r="C6" s="75" t="s">
        <v>175</v>
      </c>
      <c r="D6" s="176">
        <v>32</v>
      </c>
      <c r="E6" s="76">
        <v>950</v>
      </c>
      <c r="F6" s="75"/>
      <c r="G6" s="40">
        <f t="shared" ref="G6:G38" si="0">D6*E6</f>
        <v>30400</v>
      </c>
      <c r="H6" s="176"/>
      <c r="I6" s="76" t="s">
        <v>41</v>
      </c>
      <c r="J6" s="78"/>
    </row>
    <row r="7" spans="1:10" x14ac:dyDescent="0.3">
      <c r="A7" s="36"/>
      <c r="B7" s="37"/>
      <c r="C7" s="172" t="s">
        <v>176</v>
      </c>
      <c r="D7" s="173">
        <v>72</v>
      </c>
      <c r="E7" s="51">
        <v>700</v>
      </c>
      <c r="F7" s="172"/>
      <c r="G7" s="40">
        <f>D7*E7</f>
        <v>50400</v>
      </c>
      <c r="H7" s="40"/>
      <c r="I7" s="33" t="s">
        <v>41</v>
      </c>
      <c r="J7" s="59"/>
    </row>
    <row r="8" spans="1:10" x14ac:dyDescent="0.3">
      <c r="A8" s="36"/>
      <c r="B8" s="37"/>
      <c r="C8" s="172" t="s">
        <v>61</v>
      </c>
      <c r="D8" s="173">
        <v>1</v>
      </c>
      <c r="E8" s="51">
        <v>8950</v>
      </c>
      <c r="F8" s="36"/>
      <c r="G8" s="40">
        <f t="shared" si="0"/>
        <v>8950</v>
      </c>
      <c r="H8" s="40"/>
      <c r="I8" s="33" t="s">
        <v>41</v>
      </c>
      <c r="J8" s="59"/>
    </row>
    <row r="9" spans="1:10" x14ac:dyDescent="0.3">
      <c r="A9" s="41">
        <v>1</v>
      </c>
      <c r="B9" s="37">
        <v>8</v>
      </c>
      <c r="C9" s="172" t="s">
        <v>26</v>
      </c>
      <c r="D9" s="173">
        <v>320</v>
      </c>
      <c r="E9" s="51">
        <v>1500</v>
      </c>
      <c r="F9" s="36"/>
      <c r="G9" s="40">
        <f t="shared" si="0"/>
        <v>480000</v>
      </c>
      <c r="H9" s="40"/>
      <c r="I9" s="33" t="s">
        <v>41</v>
      </c>
      <c r="J9" s="59"/>
    </row>
    <row r="10" spans="1:10" x14ac:dyDescent="0.3">
      <c r="A10" s="172"/>
      <c r="B10" s="37"/>
      <c r="C10" s="172" t="s">
        <v>28</v>
      </c>
      <c r="D10" s="173"/>
      <c r="E10" s="51"/>
      <c r="F10" s="36">
        <v>362000</v>
      </c>
      <c r="G10" s="134">
        <f t="shared" si="0"/>
        <v>0</v>
      </c>
      <c r="H10" s="40"/>
      <c r="I10" s="33"/>
      <c r="J10" s="59"/>
    </row>
    <row r="11" spans="1:10" x14ac:dyDescent="0.3">
      <c r="A11" s="36">
        <v>1</v>
      </c>
      <c r="B11" s="37">
        <v>15</v>
      </c>
      <c r="C11" s="172" t="s">
        <v>26</v>
      </c>
      <c r="D11" s="173">
        <v>330</v>
      </c>
      <c r="E11" s="51">
        <v>1500</v>
      </c>
      <c r="F11" s="36"/>
      <c r="G11" s="40">
        <f t="shared" si="0"/>
        <v>495000</v>
      </c>
      <c r="H11" s="40"/>
      <c r="I11" s="33" t="s">
        <v>41</v>
      </c>
      <c r="J11" s="59"/>
    </row>
    <row r="12" spans="1:10" x14ac:dyDescent="0.3">
      <c r="A12" s="36"/>
      <c r="B12" s="37"/>
      <c r="C12" s="172" t="s">
        <v>28</v>
      </c>
      <c r="D12" s="173"/>
      <c r="E12" s="51"/>
      <c r="F12" s="36">
        <v>335000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1</v>
      </c>
      <c r="B13" s="37">
        <v>22</v>
      </c>
      <c r="C13" s="172" t="s">
        <v>97</v>
      </c>
      <c r="D13" s="173">
        <v>2</v>
      </c>
      <c r="E13" s="51">
        <v>450000</v>
      </c>
      <c r="F13" s="36"/>
      <c r="G13" s="40">
        <f t="shared" si="0"/>
        <v>900000</v>
      </c>
      <c r="H13" s="40"/>
      <c r="I13" s="33" t="s">
        <v>44</v>
      </c>
      <c r="J13" s="184" t="s">
        <v>179</v>
      </c>
    </row>
    <row r="14" spans="1:10" x14ac:dyDescent="0.3">
      <c r="A14" s="36"/>
      <c r="B14" s="37"/>
      <c r="C14" s="172" t="s">
        <v>177</v>
      </c>
      <c r="D14" s="173"/>
      <c r="E14" s="51"/>
      <c r="F14" s="36"/>
      <c r="G14" s="40">
        <f t="shared" si="0"/>
        <v>0</v>
      </c>
      <c r="H14" s="40"/>
      <c r="I14" s="33"/>
      <c r="J14" s="92"/>
    </row>
    <row r="15" spans="1:10" x14ac:dyDescent="0.3">
      <c r="A15" s="36">
        <v>1</v>
      </c>
      <c r="B15" s="37">
        <v>29</v>
      </c>
      <c r="C15" s="172" t="s">
        <v>178</v>
      </c>
      <c r="D15" s="173"/>
      <c r="E15" s="51"/>
      <c r="F15" s="36"/>
      <c r="G15" s="40">
        <f t="shared" si="0"/>
        <v>0</v>
      </c>
      <c r="H15" s="40"/>
      <c r="I15" s="33"/>
      <c r="J15" s="92"/>
    </row>
    <row r="16" spans="1:10" x14ac:dyDescent="0.3">
      <c r="A16" s="36"/>
      <c r="B16" s="37"/>
      <c r="C16" s="172"/>
      <c r="D16" s="173"/>
      <c r="E16" s="51"/>
      <c r="F16" s="36"/>
      <c r="G16" s="40">
        <f t="shared" si="0"/>
        <v>0</v>
      </c>
      <c r="H16" s="40"/>
      <c r="I16" s="33"/>
      <c r="J16" s="90"/>
    </row>
    <row r="17" spans="1:10" x14ac:dyDescent="0.3">
      <c r="A17" s="36"/>
      <c r="B17" s="37"/>
      <c r="C17" s="172"/>
      <c r="D17" s="173"/>
      <c r="E17" s="51"/>
      <c r="F17" s="36"/>
      <c r="G17" s="40">
        <f t="shared" si="0"/>
        <v>0</v>
      </c>
      <c r="H17" s="40"/>
      <c r="I17" s="33"/>
      <c r="J17" s="59"/>
    </row>
    <row r="18" spans="1:10" x14ac:dyDescent="0.3">
      <c r="A18" s="36"/>
      <c r="B18" s="37"/>
      <c r="C18" s="95"/>
      <c r="D18" s="173"/>
      <c r="E18" s="51"/>
      <c r="F18" s="36"/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72"/>
      <c r="D19" s="173"/>
      <c r="E19" s="51"/>
      <c r="F19" s="36"/>
      <c r="G19" s="40">
        <f t="shared" si="0"/>
        <v>0</v>
      </c>
      <c r="H19" s="40"/>
      <c r="I19" s="33"/>
      <c r="J19" s="59"/>
    </row>
    <row r="20" spans="1:10" x14ac:dyDescent="0.3">
      <c r="A20" s="36"/>
      <c r="B20" s="37"/>
      <c r="C20" s="172"/>
      <c r="D20" s="173"/>
      <c r="E20" s="51"/>
      <c r="F20" s="36"/>
      <c r="G20" s="40">
        <f t="shared" si="0"/>
        <v>0</v>
      </c>
      <c r="H20" s="40"/>
      <c r="I20" s="33"/>
      <c r="J20" s="107"/>
    </row>
    <row r="21" spans="1:10" x14ac:dyDescent="0.3">
      <c r="A21" s="36"/>
      <c r="B21" s="37"/>
      <c r="C21" s="172"/>
      <c r="D21" s="173"/>
      <c r="E21" s="51"/>
      <c r="F21" s="36"/>
      <c r="G21" s="40">
        <f t="shared" si="0"/>
        <v>0</v>
      </c>
      <c r="H21" s="40"/>
      <c r="I21" s="33"/>
      <c r="J21" s="107"/>
    </row>
    <row r="22" spans="1:10" x14ac:dyDescent="0.3">
      <c r="A22" s="93"/>
      <c r="B22" s="94"/>
      <c r="C22" s="95"/>
      <c r="D22" s="96"/>
      <c r="E22" s="97"/>
      <c r="F22" s="93"/>
      <c r="G22" s="40">
        <f t="shared" si="0"/>
        <v>0</v>
      </c>
      <c r="H22" s="66"/>
      <c r="I22" s="33"/>
      <c r="J22" s="109"/>
    </row>
    <row r="23" spans="1:10" x14ac:dyDescent="0.3">
      <c r="A23" s="93"/>
      <c r="B23" s="94"/>
      <c r="C23" s="95"/>
      <c r="D23" s="84"/>
      <c r="E23" s="85"/>
      <c r="F23" s="69"/>
      <c r="G23" s="40">
        <f t="shared" si="0"/>
        <v>0</v>
      </c>
      <c r="H23" s="71"/>
      <c r="I23" s="33"/>
      <c r="J23" s="109"/>
    </row>
    <row r="24" spans="1:10" x14ac:dyDescent="0.3">
      <c r="A24" s="69"/>
      <c r="B24" s="70"/>
      <c r="C24" s="83"/>
      <c r="D24" s="84"/>
      <c r="E24" s="85"/>
      <c r="F24" s="69"/>
      <c r="G24" s="40">
        <f t="shared" si="0"/>
        <v>0</v>
      </c>
      <c r="H24" s="71"/>
      <c r="I24" s="33"/>
      <c r="J24" s="109"/>
    </row>
    <row r="25" spans="1:10" x14ac:dyDescent="0.3">
      <c r="A25" s="93"/>
      <c r="B25" s="94"/>
      <c r="C25" s="95"/>
      <c r="D25" s="96"/>
      <c r="E25" s="97"/>
      <c r="F25" s="93"/>
      <c r="G25" s="40">
        <f t="shared" si="0"/>
        <v>0</v>
      </c>
      <c r="H25" s="66"/>
      <c r="I25" s="33"/>
      <c r="J25" s="108"/>
    </row>
    <row r="26" spans="1:10" x14ac:dyDescent="0.3">
      <c r="A26" s="93"/>
      <c r="B26" s="94"/>
      <c r="C26" s="95"/>
      <c r="D26" s="96"/>
      <c r="E26" s="97"/>
      <c r="F26" s="93"/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/>
      <c r="D27" s="96"/>
      <c r="E27" s="97"/>
      <c r="F27" s="93"/>
      <c r="G27" s="40">
        <f t="shared" si="0"/>
        <v>0</v>
      </c>
      <c r="H27" s="66"/>
      <c r="I27" s="33"/>
      <c r="J27" s="108"/>
    </row>
    <row r="28" spans="1:10" x14ac:dyDescent="0.3">
      <c r="A28" s="93"/>
      <c r="B28" s="94"/>
      <c r="C28" s="95"/>
      <c r="D28" s="96"/>
      <c r="E28" s="97"/>
      <c r="F28" s="93"/>
      <c r="G28" s="40">
        <f t="shared" si="0"/>
        <v>0</v>
      </c>
      <c r="H28" s="66"/>
      <c r="I28" s="33"/>
      <c r="J28" s="108"/>
    </row>
    <row r="29" spans="1:10" x14ac:dyDescent="0.3">
      <c r="A29" s="93"/>
      <c r="B29" s="94"/>
      <c r="C29" s="95"/>
      <c r="D29" s="96"/>
      <c r="E29" s="97"/>
      <c r="F29" s="64"/>
      <c r="G29" s="40">
        <f t="shared" si="0"/>
        <v>0</v>
      </c>
      <c r="H29" s="66"/>
      <c r="I29" s="33"/>
      <c r="J29" s="108"/>
    </row>
    <row r="30" spans="1:10" x14ac:dyDescent="0.3">
      <c r="A30" s="36"/>
      <c r="B30" s="37"/>
      <c r="C30" s="172"/>
      <c r="D30" s="173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72"/>
      <c r="D31" s="173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72"/>
      <c r="D32" s="173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72"/>
      <c r="D33" s="173"/>
      <c r="E33" s="51"/>
      <c r="F33" s="36"/>
      <c r="G33" s="40">
        <f t="shared" si="0"/>
        <v>0</v>
      </c>
      <c r="H33" s="40"/>
      <c r="I33" s="33"/>
      <c r="J33" s="59"/>
    </row>
    <row r="34" spans="1:10" x14ac:dyDescent="0.3">
      <c r="A34" s="36"/>
      <c r="B34" s="37"/>
      <c r="C34" s="172"/>
      <c r="D34" s="173"/>
      <c r="E34" s="51"/>
      <c r="F34" s="36"/>
      <c r="G34" s="40">
        <f t="shared" si="0"/>
        <v>0</v>
      </c>
      <c r="H34" s="40"/>
      <c r="I34" s="33"/>
      <c r="J34" s="59"/>
    </row>
    <row r="35" spans="1:10" x14ac:dyDescent="0.3">
      <c r="A35" s="36"/>
      <c r="B35" s="37"/>
      <c r="C35" s="172"/>
      <c r="D35" s="173"/>
      <c r="E35" s="51"/>
      <c r="F35" s="36"/>
      <c r="G35" s="40">
        <f t="shared" si="0"/>
        <v>0</v>
      </c>
      <c r="H35" s="40"/>
      <c r="I35" s="33"/>
      <c r="J35" s="59"/>
    </row>
    <row r="36" spans="1:10" x14ac:dyDescent="0.3">
      <c r="A36" s="36"/>
      <c r="B36" s="37"/>
      <c r="C36" s="172"/>
      <c r="D36" s="173"/>
      <c r="E36" s="51"/>
      <c r="F36" s="36"/>
      <c r="G36" s="40">
        <f t="shared" si="0"/>
        <v>0</v>
      </c>
      <c r="H36" s="40"/>
      <c r="I36" s="33"/>
      <c r="J36" s="59"/>
    </row>
    <row r="37" spans="1:10" x14ac:dyDescent="0.3">
      <c r="A37" s="36"/>
      <c r="B37" s="37"/>
      <c r="C37" s="172"/>
      <c r="D37" s="173"/>
      <c r="E37" s="51"/>
      <c r="F37" s="36"/>
      <c r="G37" s="40">
        <f t="shared" si="0"/>
        <v>0</v>
      </c>
      <c r="H37" s="40"/>
      <c r="I37" s="51"/>
      <c r="J37" s="59"/>
    </row>
    <row r="38" spans="1:10" ht="17.25" thickBot="1" x14ac:dyDescent="0.35">
      <c r="A38" s="41"/>
      <c r="B38" s="42"/>
      <c r="C38" s="174"/>
      <c r="D38" s="175"/>
      <c r="E38" s="52"/>
      <c r="F38" s="44"/>
      <c r="G38" s="40">
        <f t="shared" si="0"/>
        <v>0</v>
      </c>
      <c r="H38" s="45"/>
      <c r="I38" s="52"/>
      <c r="J38" s="60"/>
    </row>
    <row r="39" spans="1:10" ht="17.25" thickBot="1" x14ac:dyDescent="0.35">
      <c r="A39" s="46"/>
      <c r="B39" s="110"/>
      <c r="C39" s="202" t="s">
        <v>8</v>
      </c>
      <c r="D39" s="202"/>
      <c r="E39" s="202"/>
      <c r="F39" s="110">
        <f>SUM(F6:F38)</f>
        <v>697000</v>
      </c>
      <c r="G39" s="110">
        <f>SUM(G6:G38)</f>
        <v>1964750</v>
      </c>
      <c r="H39" s="110"/>
      <c r="I39" s="170"/>
      <c r="J39" s="111"/>
    </row>
    <row r="40" spans="1:10" ht="17.25" thickBot="1" x14ac:dyDescent="0.35">
      <c r="A40" s="202"/>
      <c r="B40" s="202"/>
      <c r="C40" s="202" t="s">
        <v>80</v>
      </c>
      <c r="D40" s="202"/>
      <c r="E40" s="202"/>
      <c r="F40" s="110"/>
      <c r="G40" s="110"/>
      <c r="H40" s="110"/>
      <c r="I40" s="170"/>
      <c r="J40" s="170"/>
    </row>
    <row r="41" spans="1:10" ht="17.25" thickBot="1" x14ac:dyDescent="0.35">
      <c r="A41" s="202"/>
      <c r="B41" s="202"/>
      <c r="C41" s="202" t="s">
        <v>79</v>
      </c>
      <c r="D41" s="202"/>
      <c r="E41" s="202"/>
      <c r="F41" s="110">
        <f>F39+F40</f>
        <v>697000</v>
      </c>
      <c r="G41" s="110">
        <f>G39+G40</f>
        <v>1964750</v>
      </c>
      <c r="H41" s="110"/>
      <c r="I41" s="170"/>
      <c r="J41" s="170"/>
    </row>
  </sheetData>
  <mergeCells count="12">
    <mergeCell ref="J4:J5"/>
    <mergeCell ref="C39:E39"/>
    <mergeCell ref="A40:B40"/>
    <mergeCell ref="C40:E40"/>
    <mergeCell ref="A41:B41"/>
    <mergeCell ref="C41:E41"/>
    <mergeCell ref="A4:B4"/>
    <mergeCell ref="C4:E4"/>
    <mergeCell ref="F4:F5"/>
    <mergeCell ref="G4:G5"/>
    <mergeCell ref="H4:H5"/>
    <mergeCell ref="I4:I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workbookViewId="0">
      <selection activeCell="I15" sqref="I15"/>
    </sheetView>
  </sheetViews>
  <sheetFormatPr defaultRowHeight="16.5" x14ac:dyDescent="0.3"/>
  <cols>
    <col min="1" max="2" width="6.375" customWidth="1"/>
    <col min="3" max="3" width="17.625" customWidth="1"/>
    <col min="5" max="5" width="10.8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64" t="s">
        <v>4</v>
      </c>
      <c r="C4" s="163" t="s">
        <v>49</v>
      </c>
      <c r="D4" s="163" t="s">
        <v>50</v>
      </c>
      <c r="E4" s="163" t="s">
        <v>51</v>
      </c>
      <c r="F4" s="211"/>
      <c r="G4" s="213"/>
      <c r="H4" s="213"/>
      <c r="I4" s="215"/>
      <c r="J4" s="206"/>
    </row>
    <row r="5" spans="1:10" x14ac:dyDescent="0.3">
      <c r="A5" s="75">
        <v>12</v>
      </c>
      <c r="B5" s="76">
        <v>3</v>
      </c>
      <c r="C5" s="75" t="s">
        <v>160</v>
      </c>
      <c r="D5" s="169">
        <v>1</v>
      </c>
      <c r="E5" s="76">
        <v>16320</v>
      </c>
      <c r="F5" s="75"/>
      <c r="G5" s="40">
        <f t="shared" ref="G5:G37" si="0">D5*E5</f>
        <v>16320</v>
      </c>
      <c r="H5" s="169"/>
      <c r="I5" s="76" t="s">
        <v>62</v>
      </c>
      <c r="J5" s="78"/>
    </row>
    <row r="6" spans="1:10" x14ac:dyDescent="0.3">
      <c r="A6" s="36"/>
      <c r="B6" s="37"/>
      <c r="C6" s="165" t="s">
        <v>57</v>
      </c>
      <c r="D6" s="166">
        <v>1</v>
      </c>
      <c r="E6" s="51">
        <v>9600</v>
      </c>
      <c r="F6" s="165"/>
      <c r="G6" s="40">
        <f>D6*E6</f>
        <v>9600</v>
      </c>
      <c r="H6" s="40"/>
      <c r="I6" s="33" t="s">
        <v>62</v>
      </c>
      <c r="J6" s="59"/>
    </row>
    <row r="7" spans="1:10" x14ac:dyDescent="0.3">
      <c r="A7" s="36"/>
      <c r="B7" s="37"/>
      <c r="C7" s="165" t="s">
        <v>56</v>
      </c>
      <c r="D7" s="166">
        <v>1</v>
      </c>
      <c r="E7" s="51">
        <v>15360</v>
      </c>
      <c r="F7" s="36"/>
      <c r="G7" s="40">
        <f t="shared" si="0"/>
        <v>15360</v>
      </c>
      <c r="H7" s="40"/>
      <c r="I7" s="33" t="s">
        <v>62</v>
      </c>
      <c r="J7" s="59"/>
    </row>
    <row r="8" spans="1:10" x14ac:dyDescent="0.3">
      <c r="A8" s="41"/>
      <c r="B8" s="37"/>
      <c r="C8" s="165" t="s">
        <v>161</v>
      </c>
      <c r="D8" s="166">
        <v>6</v>
      </c>
      <c r="E8" s="51">
        <v>23400</v>
      </c>
      <c r="F8" s="36"/>
      <c r="G8" s="40">
        <f t="shared" si="0"/>
        <v>140400</v>
      </c>
      <c r="H8" s="40"/>
      <c r="I8" s="33" t="s">
        <v>62</v>
      </c>
      <c r="J8" s="59"/>
    </row>
    <row r="9" spans="1:10" x14ac:dyDescent="0.3">
      <c r="A9" s="165"/>
      <c r="B9" s="37"/>
      <c r="C9" s="165" t="s">
        <v>162</v>
      </c>
      <c r="D9" s="166">
        <v>48</v>
      </c>
      <c r="E9" s="51">
        <v>700</v>
      </c>
      <c r="F9" s="36"/>
      <c r="G9" s="134">
        <f t="shared" si="0"/>
        <v>33600</v>
      </c>
      <c r="H9" s="40"/>
      <c r="I9" s="33" t="s">
        <v>62</v>
      </c>
      <c r="J9" s="59"/>
    </row>
    <row r="10" spans="1:10" x14ac:dyDescent="0.3">
      <c r="A10" s="36"/>
      <c r="B10" s="37"/>
      <c r="C10" s="165" t="s">
        <v>70</v>
      </c>
      <c r="D10" s="166">
        <v>4</v>
      </c>
      <c r="E10" s="51">
        <v>5000</v>
      </c>
      <c r="F10" s="36"/>
      <c r="G10" s="40">
        <f t="shared" si="0"/>
        <v>20000</v>
      </c>
      <c r="H10" s="40"/>
      <c r="I10" s="33" t="s">
        <v>62</v>
      </c>
      <c r="J10" s="59"/>
    </row>
    <row r="11" spans="1:10" x14ac:dyDescent="0.3">
      <c r="A11" s="36"/>
      <c r="B11" s="37"/>
      <c r="C11" s="165" t="s">
        <v>132</v>
      </c>
      <c r="D11" s="166">
        <v>1</v>
      </c>
      <c r="E11" s="51">
        <v>12500</v>
      </c>
      <c r="F11" s="36"/>
      <c r="G11" s="40">
        <f t="shared" si="0"/>
        <v>12500</v>
      </c>
      <c r="H11" s="40"/>
      <c r="I11" s="33" t="s">
        <v>62</v>
      </c>
      <c r="J11" s="92"/>
    </row>
    <row r="12" spans="1:10" x14ac:dyDescent="0.3">
      <c r="A12" s="36">
        <v>12</v>
      </c>
      <c r="B12" s="37">
        <v>4</v>
      </c>
      <c r="C12" s="165" t="s">
        <v>26</v>
      </c>
      <c r="D12" s="166">
        <v>330</v>
      </c>
      <c r="E12" s="51">
        <v>1500</v>
      </c>
      <c r="F12" s="36"/>
      <c r="G12" s="40">
        <f t="shared" si="0"/>
        <v>495000</v>
      </c>
      <c r="H12" s="40"/>
      <c r="I12" s="33" t="s">
        <v>62</v>
      </c>
      <c r="J12" s="92"/>
    </row>
    <row r="13" spans="1:10" x14ac:dyDescent="0.3">
      <c r="A13" s="36"/>
      <c r="B13" s="37"/>
      <c r="C13" s="165" t="s">
        <v>28</v>
      </c>
      <c r="D13" s="166"/>
      <c r="E13" s="51"/>
      <c r="F13" s="36">
        <v>340450</v>
      </c>
      <c r="G13" s="40">
        <f t="shared" si="0"/>
        <v>0</v>
      </c>
      <c r="H13" s="40"/>
      <c r="I13" s="33"/>
      <c r="J13" s="92"/>
    </row>
    <row r="14" spans="1:10" x14ac:dyDescent="0.3">
      <c r="A14" s="36">
        <v>12</v>
      </c>
      <c r="B14" s="37">
        <v>7</v>
      </c>
      <c r="C14" s="165" t="s">
        <v>163</v>
      </c>
      <c r="D14" s="166">
        <v>1</v>
      </c>
      <c r="E14" s="51">
        <v>850000</v>
      </c>
      <c r="F14" s="36"/>
      <c r="G14" s="40">
        <f t="shared" si="0"/>
        <v>850000</v>
      </c>
      <c r="H14" s="40"/>
      <c r="I14" s="33" t="s">
        <v>62</v>
      </c>
      <c r="J14" s="92"/>
    </row>
    <row r="15" spans="1:10" x14ac:dyDescent="0.3">
      <c r="A15" s="36">
        <v>12</v>
      </c>
      <c r="B15" s="37">
        <v>11</v>
      </c>
      <c r="C15" s="165" t="s">
        <v>162</v>
      </c>
      <c r="D15" s="166">
        <v>2</v>
      </c>
      <c r="E15" s="51">
        <v>17280</v>
      </c>
      <c r="F15" s="36"/>
      <c r="G15" s="40">
        <f t="shared" si="0"/>
        <v>34560</v>
      </c>
      <c r="H15" s="40"/>
      <c r="I15" s="33" t="s">
        <v>62</v>
      </c>
      <c r="J15" s="90"/>
    </row>
    <row r="16" spans="1:10" x14ac:dyDescent="0.3">
      <c r="A16" s="36"/>
      <c r="B16" s="37"/>
      <c r="C16" s="165" t="s">
        <v>162</v>
      </c>
      <c r="D16" s="166">
        <v>3</v>
      </c>
      <c r="E16" s="51">
        <v>4250</v>
      </c>
      <c r="F16" s="36"/>
      <c r="G16" s="40">
        <f t="shared" si="0"/>
        <v>12750</v>
      </c>
      <c r="H16" s="40"/>
      <c r="I16" s="33" t="s">
        <v>62</v>
      </c>
      <c r="J16" s="59"/>
    </row>
    <row r="17" spans="1:10" x14ac:dyDescent="0.3">
      <c r="A17" s="36"/>
      <c r="B17" s="37"/>
      <c r="C17" s="95" t="s">
        <v>26</v>
      </c>
      <c r="D17" s="166">
        <v>300</v>
      </c>
      <c r="E17" s="51">
        <v>1500</v>
      </c>
      <c r="F17" s="36"/>
      <c r="G17" s="40">
        <f t="shared" si="0"/>
        <v>450000</v>
      </c>
      <c r="H17" s="40"/>
      <c r="I17" s="33" t="s">
        <v>62</v>
      </c>
      <c r="J17" s="59"/>
    </row>
    <row r="18" spans="1:10" x14ac:dyDescent="0.3">
      <c r="A18" s="36"/>
      <c r="B18" s="37"/>
      <c r="C18" s="165" t="s">
        <v>28</v>
      </c>
      <c r="D18" s="166"/>
      <c r="E18" s="51"/>
      <c r="F18" s="36">
        <v>282500</v>
      </c>
      <c r="G18" s="40">
        <f t="shared" si="0"/>
        <v>0</v>
      </c>
      <c r="H18" s="40"/>
      <c r="I18" s="33"/>
      <c r="J18" s="59"/>
    </row>
    <row r="19" spans="1:10" x14ac:dyDescent="0.3">
      <c r="A19" s="36"/>
      <c r="B19" s="37"/>
      <c r="C19" s="165" t="s">
        <v>164</v>
      </c>
      <c r="D19" s="166">
        <v>1</v>
      </c>
      <c r="E19" s="51">
        <v>279000</v>
      </c>
      <c r="F19" s="36"/>
      <c r="G19" s="40">
        <f t="shared" si="0"/>
        <v>279000</v>
      </c>
      <c r="H19" s="40"/>
      <c r="I19" s="33" t="s">
        <v>62</v>
      </c>
      <c r="J19" s="107"/>
    </row>
    <row r="20" spans="1:10" x14ac:dyDescent="0.3">
      <c r="A20" s="36">
        <v>12</v>
      </c>
      <c r="B20" s="37">
        <v>13</v>
      </c>
      <c r="C20" s="165" t="s">
        <v>163</v>
      </c>
      <c r="D20" s="166">
        <v>1</v>
      </c>
      <c r="E20" s="51"/>
      <c r="F20" s="36"/>
      <c r="G20" s="40">
        <v>280000</v>
      </c>
      <c r="H20" s="40"/>
      <c r="I20" s="33" t="s">
        <v>62</v>
      </c>
      <c r="J20" s="107"/>
    </row>
    <row r="21" spans="1:10" x14ac:dyDescent="0.3">
      <c r="A21" s="93">
        <v>12</v>
      </c>
      <c r="B21" s="94">
        <v>17</v>
      </c>
      <c r="C21" s="95" t="s">
        <v>162</v>
      </c>
      <c r="D21" s="96">
        <v>32</v>
      </c>
      <c r="E21" s="97">
        <v>840</v>
      </c>
      <c r="F21" s="93"/>
      <c r="G21" s="40">
        <f t="shared" si="0"/>
        <v>26880</v>
      </c>
      <c r="H21" s="66"/>
      <c r="I21" s="33" t="s">
        <v>44</v>
      </c>
      <c r="J21" s="109"/>
    </row>
    <row r="22" spans="1:10" x14ac:dyDescent="0.3">
      <c r="A22" s="93">
        <v>12</v>
      </c>
      <c r="B22" s="94">
        <v>18</v>
      </c>
      <c r="C22" s="95" t="s">
        <v>26</v>
      </c>
      <c r="D22" s="84">
        <v>330</v>
      </c>
      <c r="E22" s="85">
        <v>1500</v>
      </c>
      <c r="F22" s="69"/>
      <c r="G22" s="40">
        <f t="shared" si="0"/>
        <v>495000</v>
      </c>
      <c r="H22" s="71"/>
      <c r="I22" s="33" t="s">
        <v>62</v>
      </c>
      <c r="J22" s="109"/>
    </row>
    <row r="23" spans="1:10" x14ac:dyDescent="0.3">
      <c r="A23" s="69"/>
      <c r="B23" s="70"/>
      <c r="C23" s="83" t="s">
        <v>28</v>
      </c>
      <c r="D23" s="84"/>
      <c r="E23" s="85"/>
      <c r="F23" s="69">
        <v>354000</v>
      </c>
      <c r="G23" s="40">
        <f t="shared" si="0"/>
        <v>0</v>
      </c>
      <c r="H23" s="71"/>
      <c r="I23" s="33"/>
      <c r="J23" s="109"/>
    </row>
    <row r="24" spans="1:10" x14ac:dyDescent="0.3">
      <c r="A24" s="93"/>
      <c r="B24" s="94"/>
      <c r="C24" s="95" t="s">
        <v>97</v>
      </c>
      <c r="D24" s="96">
        <v>2</v>
      </c>
      <c r="E24" s="97">
        <v>400000</v>
      </c>
      <c r="F24" s="93"/>
      <c r="G24" s="40">
        <f t="shared" si="0"/>
        <v>800000</v>
      </c>
      <c r="H24" s="66"/>
      <c r="I24" s="33"/>
      <c r="J24" s="108"/>
    </row>
    <row r="25" spans="1:10" x14ac:dyDescent="0.3">
      <c r="A25" s="93">
        <v>12</v>
      </c>
      <c r="B25" s="94">
        <v>24</v>
      </c>
      <c r="C25" s="95" t="s">
        <v>61</v>
      </c>
      <c r="D25" s="96">
        <v>2</v>
      </c>
      <c r="E25" s="97">
        <v>8950</v>
      </c>
      <c r="F25" s="93"/>
      <c r="G25" s="40">
        <f t="shared" si="0"/>
        <v>17900</v>
      </c>
      <c r="H25" s="66"/>
      <c r="I25" s="33" t="s">
        <v>62</v>
      </c>
      <c r="J25" s="108"/>
    </row>
    <row r="26" spans="1:10" x14ac:dyDescent="0.3">
      <c r="A26" s="93">
        <v>12</v>
      </c>
      <c r="B26" s="94">
        <v>31</v>
      </c>
      <c r="C26" s="95" t="s">
        <v>162</v>
      </c>
      <c r="D26" s="96">
        <v>48</v>
      </c>
      <c r="E26" s="97">
        <v>700</v>
      </c>
      <c r="F26" s="93"/>
      <c r="G26" s="40">
        <f t="shared" si="0"/>
        <v>33600</v>
      </c>
      <c r="H26" s="66"/>
      <c r="I26" s="33" t="s">
        <v>62</v>
      </c>
      <c r="J26" s="108"/>
    </row>
    <row r="27" spans="1:10" x14ac:dyDescent="0.3">
      <c r="A27" s="93"/>
      <c r="B27" s="94"/>
      <c r="C27" s="95" t="s">
        <v>165</v>
      </c>
      <c r="D27" s="96">
        <v>1</v>
      </c>
      <c r="E27" s="97">
        <v>9150</v>
      </c>
      <c r="F27" s="93"/>
      <c r="G27" s="40">
        <f t="shared" si="0"/>
        <v>9150</v>
      </c>
      <c r="H27" s="66"/>
      <c r="I27" s="33" t="s">
        <v>62</v>
      </c>
      <c r="J27" s="108"/>
    </row>
    <row r="28" spans="1:10" x14ac:dyDescent="0.3">
      <c r="A28" s="93"/>
      <c r="B28" s="94"/>
      <c r="C28" s="95" t="s">
        <v>165</v>
      </c>
      <c r="D28" s="96">
        <v>1</v>
      </c>
      <c r="E28" s="97">
        <v>6250</v>
      </c>
      <c r="F28" s="64"/>
      <c r="G28" s="40">
        <f t="shared" si="0"/>
        <v>6250</v>
      </c>
      <c r="H28" s="66"/>
      <c r="I28" s="33" t="s">
        <v>62</v>
      </c>
      <c r="J28" s="108"/>
    </row>
    <row r="29" spans="1:10" x14ac:dyDescent="0.3">
      <c r="A29" s="36">
        <v>12</v>
      </c>
      <c r="B29" s="37">
        <v>25</v>
      </c>
      <c r="C29" s="165" t="s">
        <v>166</v>
      </c>
      <c r="D29" s="166">
        <v>1</v>
      </c>
      <c r="E29" s="51">
        <v>1440000</v>
      </c>
      <c r="F29" s="36"/>
      <c r="G29" s="40">
        <f t="shared" si="0"/>
        <v>1440000</v>
      </c>
      <c r="H29" s="40"/>
      <c r="I29" s="33" t="s">
        <v>173</v>
      </c>
      <c r="J29" s="59"/>
    </row>
    <row r="30" spans="1:10" x14ac:dyDescent="0.3">
      <c r="A30" s="36"/>
      <c r="B30" s="37"/>
      <c r="C30" s="165" t="s">
        <v>167</v>
      </c>
      <c r="D30" s="166">
        <v>1200</v>
      </c>
      <c r="E30" s="51">
        <v>850</v>
      </c>
      <c r="F30" s="36"/>
      <c r="G30" s="40">
        <f t="shared" si="0"/>
        <v>1020000</v>
      </c>
      <c r="H30" s="40"/>
      <c r="I30" s="33" t="s">
        <v>172</v>
      </c>
      <c r="J30" s="59"/>
    </row>
    <row r="31" spans="1:10" x14ac:dyDescent="0.3">
      <c r="A31" s="36"/>
      <c r="B31" s="37"/>
      <c r="C31" s="165" t="s">
        <v>71</v>
      </c>
      <c r="D31" s="166">
        <v>1200</v>
      </c>
      <c r="E31" s="51">
        <v>700</v>
      </c>
      <c r="F31" s="36"/>
      <c r="G31" s="40">
        <f t="shared" si="0"/>
        <v>840000</v>
      </c>
      <c r="H31" s="40"/>
      <c r="I31" s="33" t="s">
        <v>173</v>
      </c>
      <c r="J31" s="59"/>
    </row>
    <row r="32" spans="1:10" x14ac:dyDescent="0.3">
      <c r="A32" s="36"/>
      <c r="B32" s="37"/>
      <c r="C32" s="165" t="s">
        <v>168</v>
      </c>
      <c r="D32" s="166">
        <v>1200</v>
      </c>
      <c r="E32" s="51">
        <v>270</v>
      </c>
      <c r="F32" s="36"/>
      <c r="G32" s="40">
        <f t="shared" si="0"/>
        <v>324000</v>
      </c>
      <c r="H32" s="40"/>
      <c r="I32" s="33" t="s">
        <v>44</v>
      </c>
      <c r="J32" s="59"/>
    </row>
    <row r="33" spans="1:10" x14ac:dyDescent="0.3">
      <c r="A33" s="36"/>
      <c r="B33" s="37"/>
      <c r="C33" s="165" t="s">
        <v>169</v>
      </c>
      <c r="D33" s="166">
        <v>54</v>
      </c>
      <c r="E33" s="51">
        <v>7980</v>
      </c>
      <c r="F33" s="36"/>
      <c r="G33" s="40">
        <f t="shared" si="0"/>
        <v>430920</v>
      </c>
      <c r="H33" s="40"/>
      <c r="I33" s="33" t="s">
        <v>172</v>
      </c>
      <c r="J33" s="59"/>
    </row>
    <row r="34" spans="1:10" x14ac:dyDescent="0.3">
      <c r="A34" s="36"/>
      <c r="B34" s="37"/>
      <c r="C34" s="165" t="s">
        <v>170</v>
      </c>
      <c r="D34" s="166">
        <v>30</v>
      </c>
      <c r="E34" s="51">
        <v>25000</v>
      </c>
      <c r="F34" s="36"/>
      <c r="G34" s="40">
        <f t="shared" si="0"/>
        <v>750000</v>
      </c>
      <c r="H34" s="40"/>
      <c r="I34" s="33"/>
      <c r="J34" s="59"/>
    </row>
    <row r="35" spans="1:10" x14ac:dyDescent="0.3">
      <c r="A35" s="36"/>
      <c r="B35" s="37"/>
      <c r="C35" s="165" t="s">
        <v>171</v>
      </c>
      <c r="D35" s="166">
        <v>1200</v>
      </c>
      <c r="E35" s="51">
        <v>55</v>
      </c>
      <c r="F35" s="36"/>
      <c r="G35" s="40">
        <f t="shared" si="0"/>
        <v>66000</v>
      </c>
      <c r="H35" s="40"/>
      <c r="I35" s="33" t="s">
        <v>44</v>
      </c>
      <c r="J35" s="59"/>
    </row>
    <row r="36" spans="1:10" x14ac:dyDescent="0.3">
      <c r="A36" s="36"/>
      <c r="B36" s="37"/>
      <c r="C36" s="165"/>
      <c r="D36" s="166"/>
      <c r="E36" s="51"/>
      <c r="F36" s="36"/>
      <c r="G36" s="40">
        <f t="shared" si="0"/>
        <v>0</v>
      </c>
      <c r="H36" s="40"/>
      <c r="I36" s="51"/>
      <c r="J36" s="59"/>
    </row>
    <row r="37" spans="1:10" ht="17.25" thickBot="1" x14ac:dyDescent="0.35">
      <c r="A37" s="41"/>
      <c r="B37" s="42"/>
      <c r="C37" s="167"/>
      <c r="D37" s="168"/>
      <c r="E37" s="52"/>
      <c r="F37" s="44"/>
      <c r="G37" s="40">
        <f t="shared" si="0"/>
        <v>0</v>
      </c>
      <c r="H37" s="45"/>
      <c r="I37" s="52"/>
      <c r="J37" s="60"/>
    </row>
    <row r="38" spans="1:10" ht="17.25" thickBot="1" x14ac:dyDescent="0.35">
      <c r="A38" s="46"/>
      <c r="B38" s="110"/>
      <c r="C38" s="202" t="s">
        <v>8</v>
      </c>
      <c r="D38" s="202"/>
      <c r="E38" s="202"/>
      <c r="F38" s="110">
        <f>SUM(F5:F37)</f>
        <v>976950</v>
      </c>
      <c r="G38" s="110">
        <f>SUM(G5:G37)</f>
        <v>8908790</v>
      </c>
      <c r="H38" s="110"/>
      <c r="I38" s="163"/>
      <c r="J38" s="111"/>
    </row>
    <row r="39" spans="1:10" ht="17.25" thickBot="1" x14ac:dyDescent="0.35">
      <c r="A39" s="202"/>
      <c r="B39" s="202"/>
      <c r="C39" s="202" t="s">
        <v>80</v>
      </c>
      <c r="D39" s="202"/>
      <c r="E39" s="202"/>
      <c r="F39" s="110">
        <f>봉사부11월!F37</f>
        <v>12931600</v>
      </c>
      <c r="G39" s="110">
        <f>봉사부11월!G37</f>
        <v>35377270.299999997</v>
      </c>
      <c r="H39" s="110"/>
      <c r="I39" s="163"/>
      <c r="J39" s="163"/>
    </row>
    <row r="40" spans="1:10" ht="17.25" thickBot="1" x14ac:dyDescent="0.35">
      <c r="A40" s="202"/>
      <c r="B40" s="202"/>
      <c r="C40" s="202" t="s">
        <v>79</v>
      </c>
      <c r="D40" s="202"/>
      <c r="E40" s="202"/>
      <c r="F40" s="110">
        <f>F38+F39</f>
        <v>13908550</v>
      </c>
      <c r="G40" s="110">
        <f>G38+G39</f>
        <v>44286060.299999997</v>
      </c>
      <c r="H40" s="110"/>
      <c r="I40" s="163"/>
      <c r="J40" s="163"/>
    </row>
  </sheetData>
  <mergeCells count="12">
    <mergeCell ref="J3:J4"/>
    <mergeCell ref="C38:E38"/>
    <mergeCell ref="A39:B39"/>
    <mergeCell ref="C39:E39"/>
    <mergeCell ref="A40:B40"/>
    <mergeCell ref="C40:E40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workbookViewId="0">
      <selection activeCell="A13" sqref="A13:XFD13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57" t="s">
        <v>4</v>
      </c>
      <c r="C4" s="156" t="s">
        <v>49</v>
      </c>
      <c r="D4" s="156" t="s">
        <v>50</v>
      </c>
      <c r="E4" s="156" t="s">
        <v>51</v>
      </c>
      <c r="F4" s="211"/>
      <c r="G4" s="213"/>
      <c r="H4" s="213"/>
      <c r="I4" s="215"/>
      <c r="J4" s="206"/>
    </row>
    <row r="5" spans="1:10" x14ac:dyDescent="0.3">
      <c r="A5" s="75">
        <v>11</v>
      </c>
      <c r="B5" s="76">
        <v>5</v>
      </c>
      <c r="C5" s="75" t="s">
        <v>61</v>
      </c>
      <c r="D5" s="162">
        <v>2</v>
      </c>
      <c r="E5" s="76">
        <v>9900</v>
      </c>
      <c r="F5" s="75"/>
      <c r="G5" s="40">
        <f t="shared" ref="G5:G34" si="0">D5*E5</f>
        <v>19800</v>
      </c>
      <c r="H5" s="162"/>
      <c r="I5" s="76" t="s">
        <v>159</v>
      </c>
      <c r="J5" s="78"/>
    </row>
    <row r="6" spans="1:10" x14ac:dyDescent="0.3">
      <c r="A6" s="36"/>
      <c r="B6" s="37"/>
      <c r="C6" s="158" t="s">
        <v>150</v>
      </c>
      <c r="D6" s="159">
        <v>120</v>
      </c>
      <c r="E6" s="51">
        <v>700</v>
      </c>
      <c r="F6" s="158"/>
      <c r="G6" s="40">
        <f>D6*E6</f>
        <v>84000</v>
      </c>
      <c r="H6" s="40"/>
      <c r="I6" s="33" t="s">
        <v>159</v>
      </c>
      <c r="J6" s="59"/>
    </row>
    <row r="7" spans="1:10" x14ac:dyDescent="0.3">
      <c r="A7" s="36">
        <v>11</v>
      </c>
      <c r="B7" s="37">
        <v>6</v>
      </c>
      <c r="C7" s="158" t="s">
        <v>26</v>
      </c>
      <c r="D7" s="159">
        <v>330</v>
      </c>
      <c r="E7" s="51">
        <v>1500</v>
      </c>
      <c r="F7" s="36"/>
      <c r="G7" s="40">
        <f t="shared" si="0"/>
        <v>495000</v>
      </c>
      <c r="H7" s="40"/>
      <c r="I7" s="33" t="s">
        <v>159</v>
      </c>
      <c r="J7" s="59"/>
    </row>
    <row r="8" spans="1:10" x14ac:dyDescent="0.3">
      <c r="A8" s="41"/>
      <c r="B8" s="37"/>
      <c r="C8" s="158" t="s">
        <v>151</v>
      </c>
      <c r="D8" s="159"/>
      <c r="E8" s="51"/>
      <c r="F8" s="36">
        <v>357500</v>
      </c>
      <c r="G8" s="40">
        <f t="shared" si="0"/>
        <v>0</v>
      </c>
      <c r="H8" s="40"/>
      <c r="I8" s="33"/>
      <c r="J8" s="59"/>
    </row>
    <row r="9" spans="1:10" x14ac:dyDescent="0.3">
      <c r="A9" s="158"/>
      <c r="B9" s="37"/>
      <c r="C9" s="158" t="s">
        <v>146</v>
      </c>
      <c r="D9" s="159">
        <v>30</v>
      </c>
      <c r="E9" s="51">
        <v>4500</v>
      </c>
      <c r="F9" s="36"/>
      <c r="G9" s="134">
        <f t="shared" si="0"/>
        <v>135000</v>
      </c>
      <c r="H9" s="40"/>
      <c r="I9" s="33" t="s">
        <v>159</v>
      </c>
      <c r="J9" s="59"/>
    </row>
    <row r="10" spans="1:10" x14ac:dyDescent="0.3">
      <c r="A10" s="36"/>
      <c r="B10" s="37"/>
      <c r="C10" s="158" t="s">
        <v>152</v>
      </c>
      <c r="D10" s="159"/>
      <c r="E10" s="51"/>
      <c r="F10" s="36">
        <v>135000</v>
      </c>
      <c r="G10" s="40">
        <f t="shared" si="0"/>
        <v>0</v>
      </c>
      <c r="H10" s="40"/>
      <c r="I10" s="33"/>
      <c r="J10" s="59"/>
    </row>
    <row r="11" spans="1:10" x14ac:dyDescent="0.3">
      <c r="A11" s="36">
        <v>11</v>
      </c>
      <c r="B11" s="37">
        <v>12</v>
      </c>
      <c r="C11" s="158" t="s">
        <v>60</v>
      </c>
      <c r="D11" s="159">
        <v>1</v>
      </c>
      <c r="E11" s="51">
        <v>2350</v>
      </c>
      <c r="F11" s="36"/>
      <c r="G11" s="40">
        <f t="shared" si="0"/>
        <v>2350</v>
      </c>
      <c r="H11" s="40"/>
      <c r="I11" s="33" t="s">
        <v>159</v>
      </c>
      <c r="J11" s="92"/>
    </row>
    <row r="12" spans="1:10" x14ac:dyDescent="0.3">
      <c r="A12" s="36"/>
      <c r="B12" s="37"/>
      <c r="C12" s="158" t="s">
        <v>153</v>
      </c>
      <c r="D12" s="159">
        <v>72</v>
      </c>
      <c r="E12" s="51">
        <v>700</v>
      </c>
      <c r="F12" s="36"/>
      <c r="G12" s="40">
        <f t="shared" si="0"/>
        <v>50400</v>
      </c>
      <c r="H12" s="40"/>
      <c r="I12" s="33" t="s">
        <v>159</v>
      </c>
      <c r="J12" s="92"/>
    </row>
    <row r="13" spans="1:10" x14ac:dyDescent="0.3">
      <c r="A13" s="36">
        <v>11</v>
      </c>
      <c r="B13" s="37">
        <v>13</v>
      </c>
      <c r="C13" s="158" t="s">
        <v>26</v>
      </c>
      <c r="D13" s="159">
        <v>285</v>
      </c>
      <c r="E13" s="51">
        <v>1500</v>
      </c>
      <c r="F13" s="36"/>
      <c r="G13" s="40">
        <f t="shared" si="0"/>
        <v>427500</v>
      </c>
      <c r="H13" s="40"/>
      <c r="I13" s="33" t="s">
        <v>159</v>
      </c>
      <c r="J13" s="92"/>
    </row>
    <row r="14" spans="1:10" x14ac:dyDescent="0.3">
      <c r="A14" s="36"/>
      <c r="B14" s="37"/>
      <c r="C14" s="158" t="s">
        <v>154</v>
      </c>
      <c r="D14" s="159"/>
      <c r="E14" s="51"/>
      <c r="F14" s="36">
        <v>257000</v>
      </c>
      <c r="G14" s="40">
        <f t="shared" si="0"/>
        <v>0</v>
      </c>
      <c r="H14" s="40"/>
      <c r="I14" s="33"/>
      <c r="J14" s="92"/>
    </row>
    <row r="15" spans="1:10" x14ac:dyDescent="0.3">
      <c r="A15" s="36"/>
      <c r="B15" s="37"/>
      <c r="C15" s="158" t="s">
        <v>146</v>
      </c>
      <c r="D15" s="159">
        <v>30</v>
      </c>
      <c r="E15" s="51">
        <v>4500</v>
      </c>
      <c r="F15" s="36"/>
      <c r="G15" s="40">
        <f t="shared" si="0"/>
        <v>135000</v>
      </c>
      <c r="H15" s="40"/>
      <c r="I15" s="33" t="s">
        <v>159</v>
      </c>
      <c r="J15" s="90"/>
    </row>
    <row r="16" spans="1:10" x14ac:dyDescent="0.3">
      <c r="A16" s="36"/>
      <c r="B16" s="37"/>
      <c r="C16" s="158" t="s">
        <v>155</v>
      </c>
      <c r="D16" s="159"/>
      <c r="E16" s="51"/>
      <c r="F16" s="36">
        <v>135000</v>
      </c>
      <c r="G16" s="40">
        <f t="shared" si="0"/>
        <v>0</v>
      </c>
      <c r="H16" s="40"/>
      <c r="I16" s="33"/>
      <c r="J16" s="59"/>
    </row>
    <row r="17" spans="1:10" x14ac:dyDescent="0.3">
      <c r="A17" s="36">
        <v>11</v>
      </c>
      <c r="B17" s="37">
        <v>20</v>
      </c>
      <c r="C17" s="95" t="s">
        <v>55</v>
      </c>
      <c r="D17" s="159">
        <v>1</v>
      </c>
      <c r="E17" s="51">
        <v>27300</v>
      </c>
      <c r="F17" s="36"/>
      <c r="G17" s="40">
        <f t="shared" si="0"/>
        <v>27300</v>
      </c>
      <c r="H17" s="40"/>
      <c r="I17" s="33" t="s">
        <v>159</v>
      </c>
      <c r="J17" s="59"/>
    </row>
    <row r="18" spans="1:10" x14ac:dyDescent="0.3">
      <c r="A18" s="36"/>
      <c r="B18" s="37"/>
      <c r="C18" s="158" t="s">
        <v>102</v>
      </c>
      <c r="D18" s="159">
        <v>1</v>
      </c>
      <c r="E18" s="51">
        <v>7200</v>
      </c>
      <c r="F18" s="36"/>
      <c r="G18" s="40">
        <f t="shared" si="0"/>
        <v>7200</v>
      </c>
      <c r="H18" s="40"/>
      <c r="I18" s="33" t="s">
        <v>159</v>
      </c>
      <c r="J18" s="59"/>
    </row>
    <row r="19" spans="1:10" x14ac:dyDescent="0.3">
      <c r="A19" s="36"/>
      <c r="B19" s="37"/>
      <c r="C19" s="158" t="s">
        <v>57</v>
      </c>
      <c r="D19" s="159">
        <v>1</v>
      </c>
      <c r="E19" s="51">
        <v>7200</v>
      </c>
      <c r="F19" s="36"/>
      <c r="G19" s="40">
        <f t="shared" si="0"/>
        <v>7200</v>
      </c>
      <c r="H19" s="40"/>
      <c r="I19" s="33" t="s">
        <v>159</v>
      </c>
      <c r="J19" s="107"/>
    </row>
    <row r="20" spans="1:10" x14ac:dyDescent="0.3">
      <c r="A20" s="93"/>
      <c r="B20" s="94"/>
      <c r="C20" s="95" t="s">
        <v>156</v>
      </c>
      <c r="D20" s="96">
        <v>2</v>
      </c>
      <c r="E20" s="97">
        <v>400000</v>
      </c>
      <c r="F20" s="93"/>
      <c r="G20" s="40">
        <f t="shared" si="0"/>
        <v>800000</v>
      </c>
      <c r="H20" s="66"/>
      <c r="I20" s="33" t="s">
        <v>44</v>
      </c>
      <c r="J20" s="109"/>
    </row>
    <row r="21" spans="1:10" x14ac:dyDescent="0.3">
      <c r="A21" s="93">
        <v>11</v>
      </c>
      <c r="B21" s="94">
        <v>26</v>
      </c>
      <c r="C21" s="95" t="s">
        <v>153</v>
      </c>
      <c r="D21" s="84">
        <v>72</v>
      </c>
      <c r="E21" s="85">
        <v>700</v>
      </c>
      <c r="F21" s="69"/>
      <c r="G21" s="40">
        <f t="shared" si="0"/>
        <v>50400</v>
      </c>
      <c r="H21" s="71"/>
      <c r="I21" s="33" t="s">
        <v>159</v>
      </c>
      <c r="J21" s="109"/>
    </row>
    <row r="22" spans="1:10" x14ac:dyDescent="0.3">
      <c r="A22" s="69"/>
      <c r="B22" s="70"/>
      <c r="C22" s="83" t="s">
        <v>157</v>
      </c>
      <c r="D22" s="84">
        <v>1</v>
      </c>
      <c r="E22" s="85">
        <v>7000</v>
      </c>
      <c r="F22" s="69"/>
      <c r="G22" s="40">
        <f t="shared" si="0"/>
        <v>7000</v>
      </c>
      <c r="H22" s="71"/>
      <c r="I22" s="33" t="s">
        <v>159</v>
      </c>
      <c r="J22" s="109"/>
    </row>
    <row r="23" spans="1:10" x14ac:dyDescent="0.3">
      <c r="A23" s="93">
        <v>11</v>
      </c>
      <c r="B23" s="94">
        <v>27</v>
      </c>
      <c r="C23" s="95" t="s">
        <v>26</v>
      </c>
      <c r="D23" s="96">
        <v>290</v>
      </c>
      <c r="E23" s="97">
        <v>1500</v>
      </c>
      <c r="F23" s="93"/>
      <c r="G23" s="40">
        <f t="shared" si="0"/>
        <v>435000</v>
      </c>
      <c r="H23" s="66"/>
      <c r="I23" s="33" t="s">
        <v>159</v>
      </c>
      <c r="J23" s="108"/>
    </row>
    <row r="24" spans="1:10" x14ac:dyDescent="0.3">
      <c r="A24" s="93"/>
      <c r="B24" s="94"/>
      <c r="C24" s="95" t="s">
        <v>154</v>
      </c>
      <c r="D24" s="96"/>
      <c r="E24" s="97"/>
      <c r="F24" s="93">
        <v>240000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146</v>
      </c>
      <c r="D25" s="96">
        <v>47</v>
      </c>
      <c r="E25" s="97">
        <v>4500</v>
      </c>
      <c r="F25" s="93"/>
      <c r="G25" s="40">
        <f t="shared" si="0"/>
        <v>211500</v>
      </c>
      <c r="H25" s="66"/>
      <c r="I25" s="33" t="s">
        <v>159</v>
      </c>
      <c r="J25" s="108"/>
    </row>
    <row r="26" spans="1:10" x14ac:dyDescent="0.3">
      <c r="A26" s="93"/>
      <c r="B26" s="94"/>
      <c r="C26" s="95" t="s">
        <v>155</v>
      </c>
      <c r="D26" s="96"/>
      <c r="E26" s="97"/>
      <c r="F26" s="93">
        <v>211500</v>
      </c>
      <c r="G26" s="40">
        <f t="shared" si="0"/>
        <v>0</v>
      </c>
      <c r="H26" s="66"/>
      <c r="I26" s="33"/>
      <c r="J26" s="108"/>
    </row>
    <row r="27" spans="1:10" x14ac:dyDescent="0.3">
      <c r="A27" s="93"/>
      <c r="B27" s="94"/>
      <c r="C27" s="95" t="s">
        <v>158</v>
      </c>
      <c r="D27" s="96">
        <v>1</v>
      </c>
      <c r="E27" s="97">
        <v>9000</v>
      </c>
      <c r="F27" s="64"/>
      <c r="G27" s="40">
        <f t="shared" si="0"/>
        <v>9000</v>
      </c>
      <c r="H27" s="66"/>
      <c r="I27" s="33" t="s">
        <v>159</v>
      </c>
      <c r="J27" s="108"/>
    </row>
    <row r="28" spans="1:10" x14ac:dyDescent="0.3">
      <c r="A28" s="36"/>
      <c r="B28" s="37"/>
      <c r="C28" s="158"/>
      <c r="D28" s="159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8"/>
      <c r="D29" s="159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8"/>
      <c r="D30" s="159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8"/>
      <c r="D31" s="159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8"/>
      <c r="D32" s="159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8"/>
      <c r="D33" s="159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60"/>
      <c r="D34" s="161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02" t="s">
        <v>8</v>
      </c>
      <c r="D35" s="202"/>
      <c r="E35" s="202"/>
      <c r="F35" s="110">
        <f>SUM(F5:F34)</f>
        <v>1336000</v>
      </c>
      <c r="G35" s="110">
        <f>SUM(G5:G34)</f>
        <v>2903650</v>
      </c>
      <c r="H35" s="110"/>
      <c r="I35" s="156"/>
      <c r="J35" s="111"/>
    </row>
    <row r="36" spans="1:10" ht="17.25" thickBot="1" x14ac:dyDescent="0.35">
      <c r="A36" s="202"/>
      <c r="B36" s="202"/>
      <c r="C36" s="202" t="s">
        <v>80</v>
      </c>
      <c r="D36" s="202"/>
      <c r="E36" s="202"/>
      <c r="F36" s="110">
        <f>봉사부10월!F37</f>
        <v>11595600</v>
      </c>
      <c r="G36" s="110">
        <f>봉사부10월!G37</f>
        <v>32473620.300000001</v>
      </c>
      <c r="H36" s="110"/>
      <c r="I36" s="156"/>
      <c r="J36" s="156"/>
    </row>
    <row r="37" spans="1:10" ht="17.25" thickBot="1" x14ac:dyDescent="0.35">
      <c r="A37" s="202"/>
      <c r="B37" s="202"/>
      <c r="C37" s="202" t="s">
        <v>79</v>
      </c>
      <c r="D37" s="202"/>
      <c r="E37" s="202"/>
      <c r="F37" s="110">
        <f>F35+F36</f>
        <v>12931600</v>
      </c>
      <c r="G37" s="110">
        <f>G35+G36</f>
        <v>35377270.299999997</v>
      </c>
      <c r="H37" s="110"/>
      <c r="I37" s="156"/>
      <c r="J37" s="156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"/>
  <sheetViews>
    <sheetView topLeftCell="A25" workbookViewId="0">
      <selection activeCell="F26" sqref="F2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50" t="s">
        <v>4</v>
      </c>
      <c r="C4" s="149" t="s">
        <v>49</v>
      </c>
      <c r="D4" s="149" t="s">
        <v>50</v>
      </c>
      <c r="E4" s="149" t="s">
        <v>51</v>
      </c>
      <c r="F4" s="211"/>
      <c r="G4" s="213"/>
      <c r="H4" s="213"/>
      <c r="I4" s="215"/>
      <c r="J4" s="206"/>
    </row>
    <row r="5" spans="1:10" x14ac:dyDescent="0.3">
      <c r="A5" s="75">
        <v>10</v>
      </c>
      <c r="B5" s="76">
        <v>2</v>
      </c>
      <c r="C5" s="75" t="s">
        <v>26</v>
      </c>
      <c r="D5" s="155">
        <v>350</v>
      </c>
      <c r="E5" s="76">
        <v>1500</v>
      </c>
      <c r="F5" s="75"/>
      <c r="G5" s="40">
        <f t="shared" ref="G5:G34" si="0">D5*E5</f>
        <v>525000</v>
      </c>
      <c r="H5" s="155"/>
      <c r="I5" s="76" t="s">
        <v>41</v>
      </c>
      <c r="J5" s="78"/>
    </row>
    <row r="6" spans="1:10" x14ac:dyDescent="0.3">
      <c r="A6" s="36"/>
      <c r="B6" s="37"/>
      <c r="C6" s="151" t="s">
        <v>138</v>
      </c>
      <c r="D6" s="152"/>
      <c r="E6" s="51"/>
      <c r="F6" s="151">
        <v>323000</v>
      </c>
      <c r="G6" s="40">
        <f>D6*E6</f>
        <v>0</v>
      </c>
      <c r="H6" s="40"/>
      <c r="I6" s="33"/>
      <c r="J6" s="59"/>
    </row>
    <row r="7" spans="1:10" x14ac:dyDescent="0.3">
      <c r="A7" s="36">
        <v>10</v>
      </c>
      <c r="B7" s="37">
        <v>9</v>
      </c>
      <c r="C7" s="151" t="s">
        <v>139</v>
      </c>
      <c r="D7" s="152"/>
      <c r="E7" s="51"/>
      <c r="F7" s="36"/>
      <c r="G7" s="40">
        <f t="shared" si="0"/>
        <v>0</v>
      </c>
      <c r="H7" s="40"/>
      <c r="I7" s="33" t="s">
        <v>41</v>
      </c>
      <c r="J7" s="59"/>
    </row>
    <row r="8" spans="1:10" x14ac:dyDescent="0.3">
      <c r="A8" s="41">
        <v>10</v>
      </c>
      <c r="B8" s="37">
        <v>16</v>
      </c>
      <c r="C8" s="151" t="s">
        <v>26</v>
      </c>
      <c r="D8" s="152">
        <v>270</v>
      </c>
      <c r="E8" s="51">
        <v>1500</v>
      </c>
      <c r="F8" s="36"/>
      <c r="G8" s="40">
        <f t="shared" si="0"/>
        <v>405000</v>
      </c>
      <c r="H8" s="40"/>
      <c r="I8" s="33" t="s">
        <v>41</v>
      </c>
      <c r="J8" s="59"/>
    </row>
    <row r="9" spans="1:10" x14ac:dyDescent="0.3">
      <c r="A9" s="151"/>
      <c r="B9" s="37"/>
      <c r="C9" s="151" t="s">
        <v>140</v>
      </c>
      <c r="D9" s="152"/>
      <c r="E9" s="51"/>
      <c r="F9" s="36">
        <v>165000</v>
      </c>
      <c r="G9" s="134">
        <f t="shared" si="0"/>
        <v>0</v>
      </c>
      <c r="H9" s="40"/>
      <c r="I9" s="33"/>
      <c r="J9" s="59"/>
    </row>
    <row r="10" spans="1:10" x14ac:dyDescent="0.3">
      <c r="A10" s="36">
        <v>10</v>
      </c>
      <c r="B10" s="37">
        <v>15</v>
      </c>
      <c r="C10" s="151" t="s">
        <v>129</v>
      </c>
      <c r="D10" s="152">
        <v>4</v>
      </c>
      <c r="E10" s="51">
        <v>15840</v>
      </c>
      <c r="F10" s="36"/>
      <c r="G10" s="40">
        <f t="shared" si="0"/>
        <v>63360</v>
      </c>
      <c r="H10" s="40"/>
      <c r="I10" s="33" t="s">
        <v>41</v>
      </c>
      <c r="J10" s="59"/>
    </row>
    <row r="11" spans="1:10" x14ac:dyDescent="0.3">
      <c r="A11" s="36"/>
      <c r="B11" s="37"/>
      <c r="C11" s="151" t="s">
        <v>55</v>
      </c>
      <c r="D11" s="152">
        <v>6</v>
      </c>
      <c r="E11" s="51">
        <v>21800</v>
      </c>
      <c r="F11" s="36"/>
      <c r="G11" s="40">
        <f t="shared" si="0"/>
        <v>130800</v>
      </c>
      <c r="H11" s="40"/>
      <c r="I11" s="33" t="s">
        <v>41</v>
      </c>
      <c r="J11" s="92"/>
    </row>
    <row r="12" spans="1:10" x14ac:dyDescent="0.3">
      <c r="A12" s="36"/>
      <c r="B12" s="37"/>
      <c r="C12" s="151" t="s">
        <v>102</v>
      </c>
      <c r="D12" s="152">
        <v>1</v>
      </c>
      <c r="E12" s="51">
        <v>5090</v>
      </c>
      <c r="F12" s="36"/>
      <c r="G12" s="40">
        <f t="shared" si="0"/>
        <v>5090</v>
      </c>
      <c r="H12" s="40"/>
      <c r="I12" s="33" t="s">
        <v>41</v>
      </c>
      <c r="J12" s="92"/>
    </row>
    <row r="13" spans="1:10" x14ac:dyDescent="0.3">
      <c r="A13" s="36"/>
      <c r="B13" s="37"/>
      <c r="C13" s="151" t="s">
        <v>57</v>
      </c>
      <c r="D13" s="152">
        <v>1</v>
      </c>
      <c r="E13" s="51">
        <v>5250</v>
      </c>
      <c r="F13" s="36"/>
      <c r="G13" s="40">
        <f t="shared" si="0"/>
        <v>5250</v>
      </c>
      <c r="H13" s="40"/>
      <c r="I13" s="33" t="s">
        <v>41</v>
      </c>
      <c r="J13" s="92"/>
    </row>
    <row r="14" spans="1:10" x14ac:dyDescent="0.3">
      <c r="A14" s="36"/>
      <c r="B14" s="37"/>
      <c r="C14" s="151" t="s">
        <v>141</v>
      </c>
      <c r="D14" s="152">
        <v>1</v>
      </c>
      <c r="E14" s="51">
        <v>7680</v>
      </c>
      <c r="F14" s="36"/>
      <c r="G14" s="40">
        <f t="shared" si="0"/>
        <v>7680</v>
      </c>
      <c r="H14" s="40"/>
      <c r="I14" s="33" t="s">
        <v>149</v>
      </c>
      <c r="J14" s="92"/>
    </row>
    <row r="15" spans="1:10" x14ac:dyDescent="0.3">
      <c r="A15" s="36"/>
      <c r="B15" s="37"/>
      <c r="C15" s="151" t="s">
        <v>142</v>
      </c>
      <c r="D15" s="152">
        <v>1</v>
      </c>
      <c r="E15" s="51">
        <v>3900</v>
      </c>
      <c r="F15" s="36"/>
      <c r="G15" s="40">
        <f t="shared" si="0"/>
        <v>3900</v>
      </c>
      <c r="H15" s="40"/>
      <c r="I15" s="33" t="s">
        <v>41</v>
      </c>
      <c r="J15" s="90"/>
    </row>
    <row r="16" spans="1:10" x14ac:dyDescent="0.3">
      <c r="A16" s="36"/>
      <c r="B16" s="37"/>
      <c r="C16" s="151" t="s">
        <v>70</v>
      </c>
      <c r="D16" s="152">
        <v>1</v>
      </c>
      <c r="E16" s="51">
        <v>18900</v>
      </c>
      <c r="F16" s="36"/>
      <c r="G16" s="40">
        <f t="shared" si="0"/>
        <v>18900</v>
      </c>
      <c r="H16" s="40"/>
      <c r="I16" s="33" t="s">
        <v>41</v>
      </c>
      <c r="J16" s="59"/>
    </row>
    <row r="17" spans="1:10" x14ac:dyDescent="0.3">
      <c r="A17" s="36"/>
      <c r="B17" s="37"/>
      <c r="C17" s="95" t="s">
        <v>143</v>
      </c>
      <c r="D17" s="152">
        <v>1</v>
      </c>
      <c r="E17" s="51">
        <v>67000</v>
      </c>
      <c r="F17" s="36"/>
      <c r="G17" s="40">
        <f t="shared" si="0"/>
        <v>67000</v>
      </c>
      <c r="H17" s="40"/>
      <c r="I17" s="33" t="s">
        <v>41</v>
      </c>
      <c r="J17" s="59"/>
    </row>
    <row r="18" spans="1:10" x14ac:dyDescent="0.3">
      <c r="A18" s="36"/>
      <c r="B18" s="37"/>
      <c r="C18" s="151" t="s">
        <v>144</v>
      </c>
      <c r="D18" s="152">
        <v>2</v>
      </c>
      <c r="E18" s="51">
        <v>400000</v>
      </c>
      <c r="F18" s="36"/>
      <c r="G18" s="40">
        <f t="shared" si="0"/>
        <v>800000</v>
      </c>
      <c r="H18" s="40"/>
      <c r="I18" s="33" t="s">
        <v>41</v>
      </c>
      <c r="J18" s="59"/>
    </row>
    <row r="19" spans="1:10" x14ac:dyDescent="0.3">
      <c r="A19" s="36">
        <v>10</v>
      </c>
      <c r="B19" s="37">
        <v>23</v>
      </c>
      <c r="C19" s="151" t="s">
        <v>145</v>
      </c>
      <c r="D19" s="152">
        <v>250</v>
      </c>
      <c r="E19" s="51">
        <v>1500</v>
      </c>
      <c r="F19" s="36"/>
      <c r="G19" s="40">
        <f t="shared" si="0"/>
        <v>375000</v>
      </c>
      <c r="H19" s="40"/>
      <c r="I19" s="33" t="s">
        <v>41</v>
      </c>
      <c r="J19" s="107"/>
    </row>
    <row r="20" spans="1:10" x14ac:dyDescent="0.3">
      <c r="A20" s="93"/>
      <c r="B20" s="94"/>
      <c r="C20" s="95" t="s">
        <v>140</v>
      </c>
      <c r="D20" s="96"/>
      <c r="E20" s="97"/>
      <c r="F20" s="93">
        <v>184500</v>
      </c>
      <c r="G20" s="40">
        <f t="shared" si="0"/>
        <v>0</v>
      </c>
      <c r="H20" s="66"/>
      <c r="I20" s="33"/>
      <c r="J20" s="109"/>
    </row>
    <row r="21" spans="1:10" x14ac:dyDescent="0.3">
      <c r="A21" s="93"/>
      <c r="B21" s="94"/>
      <c r="C21" s="95" t="s">
        <v>146</v>
      </c>
      <c r="D21" s="84">
        <v>70</v>
      </c>
      <c r="E21" s="85">
        <v>4500</v>
      </c>
      <c r="F21" s="69"/>
      <c r="G21" s="40">
        <f t="shared" si="0"/>
        <v>315000</v>
      </c>
      <c r="H21" s="71"/>
      <c r="I21" s="33" t="s">
        <v>41</v>
      </c>
      <c r="J21" s="109"/>
    </row>
    <row r="22" spans="1:10" x14ac:dyDescent="0.3">
      <c r="A22" s="69"/>
      <c r="B22" s="70"/>
      <c r="C22" s="83" t="s">
        <v>147</v>
      </c>
      <c r="D22" s="84"/>
      <c r="E22" s="85"/>
      <c r="F22" s="69">
        <v>325500</v>
      </c>
      <c r="G22" s="40">
        <f t="shared" si="0"/>
        <v>0</v>
      </c>
      <c r="H22" s="71"/>
      <c r="I22" s="33"/>
      <c r="J22" s="109"/>
    </row>
    <row r="23" spans="1:10" x14ac:dyDescent="0.3">
      <c r="A23" s="93">
        <v>10</v>
      </c>
      <c r="B23" s="94">
        <v>30</v>
      </c>
      <c r="C23" s="95" t="s">
        <v>26</v>
      </c>
      <c r="D23" s="96">
        <v>300</v>
      </c>
      <c r="E23" s="97">
        <v>1500</v>
      </c>
      <c r="F23" s="93"/>
      <c r="G23" s="40">
        <f t="shared" si="0"/>
        <v>450000</v>
      </c>
      <c r="H23" s="66"/>
      <c r="I23" s="33" t="s">
        <v>41</v>
      </c>
      <c r="J23" s="108"/>
    </row>
    <row r="24" spans="1:10" x14ac:dyDescent="0.3">
      <c r="A24" s="93"/>
      <c r="B24" s="94"/>
      <c r="C24" s="95" t="s">
        <v>140</v>
      </c>
      <c r="D24" s="96"/>
      <c r="E24" s="97"/>
      <c r="F24" s="64">
        <v>300500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148</v>
      </c>
      <c r="D25" s="96">
        <v>1</v>
      </c>
      <c r="E25" s="97">
        <v>15000</v>
      </c>
      <c r="F25" s="93"/>
      <c r="G25" s="40">
        <f t="shared" si="0"/>
        <v>15000</v>
      </c>
      <c r="H25" s="66"/>
      <c r="I25" s="33" t="s">
        <v>41</v>
      </c>
      <c r="J25" s="108"/>
    </row>
    <row r="26" spans="1:10" x14ac:dyDescent="0.3">
      <c r="A26" s="93"/>
      <c r="B26" s="94"/>
      <c r="C26" s="95" t="s">
        <v>146</v>
      </c>
      <c r="D26" s="96">
        <v>30</v>
      </c>
      <c r="E26" s="97">
        <v>4500</v>
      </c>
      <c r="F26" s="64"/>
      <c r="G26" s="40">
        <f t="shared" si="0"/>
        <v>135000</v>
      </c>
      <c r="H26" s="66"/>
      <c r="I26" s="33" t="s">
        <v>41</v>
      </c>
      <c r="J26" s="108"/>
    </row>
    <row r="27" spans="1:10" x14ac:dyDescent="0.3">
      <c r="A27" s="93"/>
      <c r="B27" s="94"/>
      <c r="C27" s="95" t="s">
        <v>147</v>
      </c>
      <c r="D27" s="96"/>
      <c r="E27" s="97"/>
      <c r="F27" s="64">
        <v>135000</v>
      </c>
      <c r="G27" s="40">
        <f t="shared" si="0"/>
        <v>0</v>
      </c>
      <c r="H27" s="66"/>
      <c r="I27" s="33"/>
      <c r="J27" s="108"/>
    </row>
    <row r="28" spans="1:10" x14ac:dyDescent="0.3">
      <c r="A28" s="36"/>
      <c r="B28" s="37"/>
      <c r="C28" s="151"/>
      <c r="D28" s="152"/>
      <c r="E28" s="51"/>
      <c r="F28" s="36"/>
      <c r="G28" s="40">
        <f t="shared" si="0"/>
        <v>0</v>
      </c>
      <c r="H28" s="40"/>
      <c r="I28" s="33"/>
      <c r="J28" s="59"/>
    </row>
    <row r="29" spans="1:10" x14ac:dyDescent="0.3">
      <c r="A29" s="36"/>
      <c r="B29" s="37"/>
      <c r="C29" s="151"/>
      <c r="D29" s="152"/>
      <c r="E29" s="51"/>
      <c r="F29" s="36"/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51"/>
      <c r="D30" s="152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51"/>
      <c r="D31" s="152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51"/>
      <c r="D32" s="152"/>
      <c r="E32" s="51"/>
      <c r="F32" s="36"/>
      <c r="G32" s="40">
        <f t="shared" si="0"/>
        <v>0</v>
      </c>
      <c r="H32" s="40"/>
      <c r="I32" s="33"/>
      <c r="J32" s="59"/>
    </row>
    <row r="33" spans="1:10" x14ac:dyDescent="0.3">
      <c r="A33" s="36"/>
      <c r="B33" s="37"/>
      <c r="C33" s="151"/>
      <c r="D33" s="152"/>
      <c r="E33" s="51"/>
      <c r="F33" s="36"/>
      <c r="G33" s="40">
        <f t="shared" si="0"/>
        <v>0</v>
      </c>
      <c r="H33" s="40"/>
      <c r="I33" s="51"/>
      <c r="J33" s="59"/>
    </row>
    <row r="34" spans="1:10" ht="17.25" thickBot="1" x14ac:dyDescent="0.35">
      <c r="A34" s="41"/>
      <c r="B34" s="42"/>
      <c r="C34" s="153"/>
      <c r="D34" s="154"/>
      <c r="E34" s="52"/>
      <c r="F34" s="44"/>
      <c r="G34" s="40">
        <f t="shared" si="0"/>
        <v>0</v>
      </c>
      <c r="H34" s="45"/>
      <c r="I34" s="52"/>
      <c r="J34" s="60"/>
    </row>
    <row r="35" spans="1:10" ht="17.25" thickBot="1" x14ac:dyDescent="0.35">
      <c r="A35" s="46"/>
      <c r="B35" s="110"/>
      <c r="C35" s="202" t="s">
        <v>8</v>
      </c>
      <c r="D35" s="202"/>
      <c r="E35" s="202"/>
      <c r="F35" s="110">
        <f>SUM(F5:F34)</f>
        <v>1433500</v>
      </c>
      <c r="G35" s="110">
        <f>SUM(G5:G34)</f>
        <v>3321980</v>
      </c>
      <c r="H35" s="110"/>
      <c r="I35" s="149"/>
      <c r="J35" s="111"/>
    </row>
    <row r="36" spans="1:10" ht="17.25" thickBot="1" x14ac:dyDescent="0.35">
      <c r="A36" s="202"/>
      <c r="B36" s="202"/>
      <c r="C36" s="202" t="s">
        <v>80</v>
      </c>
      <c r="D36" s="202"/>
      <c r="E36" s="202"/>
      <c r="F36" s="110">
        <f>봉사부9월!F36</f>
        <v>10162100</v>
      </c>
      <c r="G36" s="110">
        <f>봉사부9월!G36</f>
        <v>29151640.300000001</v>
      </c>
      <c r="H36" s="110"/>
      <c r="I36" s="149"/>
      <c r="J36" s="149"/>
    </row>
    <row r="37" spans="1:10" ht="17.25" thickBot="1" x14ac:dyDescent="0.35">
      <c r="A37" s="202"/>
      <c r="B37" s="202"/>
      <c r="C37" s="202" t="s">
        <v>79</v>
      </c>
      <c r="D37" s="202"/>
      <c r="E37" s="202"/>
      <c r="F37" s="110">
        <f>F35+F36</f>
        <v>11595600</v>
      </c>
      <c r="G37" s="110">
        <f>G35+G36</f>
        <v>32473620.300000001</v>
      </c>
      <c r="H37" s="110"/>
      <c r="I37" s="149"/>
      <c r="J37" s="149"/>
    </row>
  </sheetData>
  <mergeCells count="12">
    <mergeCell ref="J3:J4"/>
    <mergeCell ref="C35:E35"/>
    <mergeCell ref="A36:B36"/>
    <mergeCell ref="C36:E36"/>
    <mergeCell ref="A37:B37"/>
    <mergeCell ref="C37:E37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20" workbookViewId="0">
      <selection sqref="A1:XFD1048576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211"/>
      <c r="G4" s="213"/>
      <c r="H4" s="213"/>
      <c r="I4" s="215"/>
      <c r="J4" s="206"/>
    </row>
    <row r="5" spans="1:10" x14ac:dyDescent="0.3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3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3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3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3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3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3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3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3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3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3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3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3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3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3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3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3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3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3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3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3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3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3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3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3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3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3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3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25" thickBot="1" x14ac:dyDescent="0.3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25" thickBot="1" x14ac:dyDescent="0.35">
      <c r="A34" s="46"/>
      <c r="B34" s="110"/>
      <c r="C34" s="202" t="s">
        <v>8</v>
      </c>
      <c r="D34" s="202"/>
      <c r="E34" s="202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25" thickBot="1" x14ac:dyDescent="0.35">
      <c r="A35" s="202"/>
      <c r="B35" s="202"/>
      <c r="C35" s="202" t="s">
        <v>80</v>
      </c>
      <c r="D35" s="202"/>
      <c r="E35" s="202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25" thickBot="1" x14ac:dyDescent="0.35">
      <c r="A36" s="202"/>
      <c r="B36" s="202"/>
      <c r="C36" s="202" t="s">
        <v>79</v>
      </c>
      <c r="D36" s="202"/>
      <c r="E36" s="202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211"/>
      <c r="G4" s="213"/>
      <c r="H4" s="213"/>
      <c r="I4" s="215"/>
      <c r="J4" s="206"/>
    </row>
    <row r="5" spans="1:10" x14ac:dyDescent="0.3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3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3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3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3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3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3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3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3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3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3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3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2" t="s">
        <v>8</v>
      </c>
      <c r="D29" s="202"/>
      <c r="E29" s="202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25" thickBot="1" x14ac:dyDescent="0.35">
      <c r="A30" s="202"/>
      <c r="B30" s="202"/>
      <c r="C30" s="202" t="s">
        <v>80</v>
      </c>
      <c r="D30" s="202"/>
      <c r="E30" s="202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25" thickBot="1" x14ac:dyDescent="0.35">
      <c r="A31" s="202"/>
      <c r="B31" s="202"/>
      <c r="C31" s="202" t="s">
        <v>79</v>
      </c>
      <c r="D31" s="202"/>
      <c r="E31" s="202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211"/>
      <c r="G4" s="213"/>
      <c r="H4" s="213"/>
      <c r="I4" s="215"/>
      <c r="J4" s="206"/>
    </row>
    <row r="5" spans="1:10" x14ac:dyDescent="0.3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3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3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3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3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3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3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3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3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3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3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3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3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3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3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3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3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3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2" t="s">
        <v>8</v>
      </c>
      <c r="D29" s="202"/>
      <c r="E29" s="202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25" thickBot="1" x14ac:dyDescent="0.35">
      <c r="A30" s="202"/>
      <c r="B30" s="202"/>
      <c r="C30" s="202" t="s">
        <v>80</v>
      </c>
      <c r="D30" s="202"/>
      <c r="E30" s="202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25" thickBot="1" x14ac:dyDescent="0.35">
      <c r="A31" s="202"/>
      <c r="B31" s="202"/>
      <c r="C31" s="202" t="s">
        <v>79</v>
      </c>
      <c r="D31" s="202"/>
      <c r="E31" s="202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6.5" x14ac:dyDescent="0.3"/>
  <cols>
    <col min="1" max="2" width="6.375" customWidth="1"/>
    <col min="3" max="3" width="17.625" customWidth="1"/>
    <col min="5" max="5" width="9.375" bestFit="1" customWidth="1"/>
    <col min="6" max="6" width="15" customWidth="1"/>
    <col min="7" max="7" width="14" customWidth="1"/>
    <col min="8" max="8" width="12.125" customWidth="1"/>
    <col min="9" max="9" width="22.5" customWidth="1"/>
    <col min="10" max="10" width="23.375" customWidth="1"/>
  </cols>
  <sheetData>
    <row r="1" spans="1:10" ht="18.75" x14ac:dyDescent="0.3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25" thickBot="1" x14ac:dyDescent="0.3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211"/>
      <c r="G4" s="213"/>
      <c r="H4" s="213"/>
      <c r="I4" s="215"/>
      <c r="J4" s="206"/>
    </row>
    <row r="5" spans="1:10" x14ac:dyDescent="0.3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3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3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3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3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3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3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3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3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3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3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3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3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3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3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3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3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3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3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3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3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25" thickBot="1" x14ac:dyDescent="0.35">
      <c r="A29" s="46"/>
      <c r="B29" s="110"/>
      <c r="C29" s="202" t="s">
        <v>8</v>
      </c>
      <c r="D29" s="202"/>
      <c r="E29" s="202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25" thickBot="1" x14ac:dyDescent="0.35">
      <c r="A30" s="202"/>
      <c r="B30" s="202"/>
      <c r="C30" s="202" t="s">
        <v>80</v>
      </c>
      <c r="D30" s="202"/>
      <c r="E30" s="202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25" thickBot="1" x14ac:dyDescent="0.35">
      <c r="A31" s="202"/>
      <c r="B31" s="202"/>
      <c r="C31" s="202" t="s">
        <v>79</v>
      </c>
      <c r="D31" s="202"/>
      <c r="E31" s="202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211"/>
      <c r="G4" s="213"/>
      <c r="H4" s="213"/>
      <c r="I4" s="215"/>
      <c r="J4" s="206"/>
    </row>
    <row r="5" spans="1:10" x14ac:dyDescent="0.3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3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3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3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3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3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3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3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3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3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3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3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3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3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3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02" t="s">
        <v>8</v>
      </c>
      <c r="D29" s="202"/>
      <c r="E29" s="202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25" thickBot="1" x14ac:dyDescent="0.35">
      <c r="A30" s="202"/>
      <c r="B30" s="202"/>
      <c r="C30" s="202" t="s">
        <v>80</v>
      </c>
      <c r="D30" s="202"/>
      <c r="E30" s="202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25" thickBot="1" x14ac:dyDescent="0.35">
      <c r="A31" s="202"/>
      <c r="B31" s="202"/>
      <c r="C31" s="202" t="s">
        <v>79</v>
      </c>
      <c r="D31" s="202"/>
      <c r="E31" s="202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7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211"/>
      <c r="G4" s="213"/>
      <c r="H4" s="213"/>
      <c r="I4" s="215"/>
      <c r="J4" s="206"/>
    </row>
    <row r="5" spans="1:10" x14ac:dyDescent="0.3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3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3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3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3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3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3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3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3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3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3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3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3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3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3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110"/>
      <c r="C29" s="202" t="s">
        <v>8</v>
      </c>
      <c r="D29" s="202"/>
      <c r="E29" s="202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25" thickBot="1" x14ac:dyDescent="0.35">
      <c r="A30" s="202"/>
      <c r="B30" s="202"/>
      <c r="C30" s="202" t="s">
        <v>80</v>
      </c>
      <c r="D30" s="202"/>
      <c r="E30" s="202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25" thickBot="1" x14ac:dyDescent="0.35">
      <c r="A31" s="202"/>
      <c r="B31" s="202"/>
      <c r="C31" s="202" t="s">
        <v>79</v>
      </c>
      <c r="D31" s="202"/>
      <c r="E31" s="202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5.7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07" t="s">
        <v>75</v>
      </c>
      <c r="B3" s="208"/>
      <c r="C3" s="207" t="s">
        <v>76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211"/>
      <c r="G4" s="213"/>
      <c r="H4" s="213"/>
      <c r="I4" s="215"/>
      <c r="J4" s="206"/>
    </row>
    <row r="5" spans="1:10" x14ac:dyDescent="0.3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3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3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3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3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3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3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3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3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3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3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3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3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3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221" t="s">
        <v>74</v>
      </c>
    </row>
    <row r="19" spans="1:10" x14ac:dyDescent="0.3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222"/>
    </row>
    <row r="20" spans="1:10" x14ac:dyDescent="0.3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22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207" t="s">
        <v>8</v>
      </c>
      <c r="D29" s="209"/>
      <c r="E29" s="208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 x14ac:dyDescent="0.35">
      <c r="A30" s="224"/>
      <c r="B30" s="225"/>
      <c r="C30" s="225" t="s">
        <v>80</v>
      </c>
      <c r="D30" s="225"/>
      <c r="E30" s="225"/>
      <c r="F30" s="45">
        <v>2371100</v>
      </c>
      <c r="G30" s="45">
        <v>5958470</v>
      </c>
      <c r="H30" s="40"/>
      <c r="I30" s="79"/>
      <c r="J30" s="51"/>
    </row>
    <row r="31" spans="1:10" ht="17.25" thickBot="1" x14ac:dyDescent="0.35">
      <c r="A31" s="226"/>
      <c r="B31" s="227"/>
      <c r="C31" s="227" t="s">
        <v>79</v>
      </c>
      <c r="D31" s="227"/>
      <c r="E31" s="227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A3:B3"/>
    <mergeCell ref="A30:B30"/>
    <mergeCell ref="C30:E30"/>
    <mergeCell ref="A31:B31"/>
    <mergeCell ref="C31:E31"/>
    <mergeCell ref="C29:E29"/>
    <mergeCell ref="J18:J20"/>
    <mergeCell ref="C3:E3"/>
    <mergeCell ref="F3:F4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E16" workbookViewId="0">
      <selection activeCell="G31" sqref="G31"/>
    </sheetView>
  </sheetViews>
  <sheetFormatPr defaultColWidth="9"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207" t="s">
        <v>6</v>
      </c>
      <c r="D3" s="209"/>
      <c r="E3" s="208"/>
      <c r="F3" s="210" t="s">
        <v>53</v>
      </c>
      <c r="G3" s="212" t="s">
        <v>52</v>
      </c>
      <c r="H3" s="212" t="s">
        <v>2</v>
      </c>
      <c r="I3" s="214" t="s">
        <v>7</v>
      </c>
      <c r="J3" s="205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211"/>
      <c r="G4" s="213"/>
      <c r="H4" s="213"/>
      <c r="I4" s="215"/>
      <c r="J4" s="206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228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229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230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3">
      <c r="A29" s="99"/>
      <c r="B29" s="100"/>
      <c r="C29" s="231" t="s">
        <v>8</v>
      </c>
      <c r="D29" s="231"/>
      <c r="E29" s="231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3">
      <c r="A30" s="224"/>
      <c r="B30" s="225"/>
      <c r="C30" s="225" t="s">
        <v>80</v>
      </c>
      <c r="D30" s="225"/>
      <c r="E30" s="225"/>
      <c r="F30" s="40">
        <v>1273000</v>
      </c>
      <c r="G30" s="40">
        <v>4040520</v>
      </c>
      <c r="H30" s="40"/>
      <c r="I30" s="79"/>
      <c r="J30" s="51"/>
    </row>
    <row r="31" spans="1:10" ht="17.25" thickBot="1" x14ac:dyDescent="0.35">
      <c r="A31" s="226"/>
      <c r="B31" s="227"/>
      <c r="C31" s="227" t="s">
        <v>79</v>
      </c>
      <c r="D31" s="227"/>
      <c r="E31" s="227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C30:E30"/>
    <mergeCell ref="C31:E31"/>
    <mergeCell ref="A30:B30"/>
    <mergeCell ref="A31:B31"/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3" workbookViewId="0">
      <selection activeCell="C19" sqref="C1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22" workbookViewId="0">
      <selection activeCell="J12" sqref="J1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/>
      <c r="B2" s="10"/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18</vt:i4>
      </vt:variant>
    </vt:vector>
  </HeadingPairs>
  <TitlesOfParts>
    <vt:vector size="18" baseType="lpstr">
      <vt:lpstr>17년04월</vt:lpstr>
      <vt:lpstr>17년03월</vt:lpstr>
      <vt:lpstr>17년02월</vt:lpstr>
      <vt:lpstr>17년01월</vt:lpstr>
      <vt:lpstr>봉사부12월</vt:lpstr>
      <vt:lpstr>봉사부11월</vt:lpstr>
      <vt:lpstr>봉사부10월</vt:lpstr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2016-05-07T07:34:21Z</cp:lastPrinted>
  <dcterms:created xsi:type="dcterms:W3CDTF">2015-12-28T06:38:00Z</dcterms:created>
  <dcterms:modified xsi:type="dcterms:W3CDTF">2017-05-16T05:27:45Z</dcterms:modified>
</cp:coreProperties>
</file>