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80" windowWidth="19420" windowHeight="11020"/>
  </bookViews>
  <sheets>
    <sheet name="봉사부9월" sheetId="11" r:id="rId1"/>
    <sheet name="봉사부8월" sheetId="10" r:id="rId2"/>
    <sheet name="봉사부7월" sheetId="9" r:id="rId3"/>
    <sheet name="봉사부6월" sheetId="8" r:id="rId4"/>
    <sheet name="봉사부5월" sheetId="7" r:id="rId5"/>
    <sheet name="봉사부4월" sheetId="6" r:id="rId6"/>
    <sheet name="봉사부3월" sheetId="5" r:id="rId7"/>
    <sheet name="2월" sheetId="4" r:id="rId8"/>
    <sheet name="봉사부 1월 지출" sheetId="1" r:id="rId9"/>
    <sheet name="각부서 비품대장" sheetId="2" r:id="rId10"/>
    <sheet name="사무처 렌탈물품 대장" sheetId="3" r:id="rId11"/>
  </sheets>
  <calcPr calcId="145621"/>
</workbook>
</file>

<file path=xl/calcChain.xml><?xml version="1.0" encoding="utf-8"?>
<calcChain xmlns="http://schemas.openxmlformats.org/spreadsheetml/2006/main">
  <c r="F35" i="11" l="1"/>
  <c r="G35" i="11"/>
  <c r="G15" i="11"/>
  <c r="G23" i="11"/>
  <c r="G24" i="11"/>
  <c r="G25" i="11"/>
  <c r="G26" i="11"/>
  <c r="G27" i="11"/>
  <c r="F34" i="11"/>
  <c r="G33" i="11"/>
  <c r="G32" i="11"/>
  <c r="G31" i="11"/>
  <c r="G30" i="11"/>
  <c r="G29" i="11"/>
  <c r="G28" i="11"/>
  <c r="G22" i="11"/>
  <c r="G21" i="11"/>
  <c r="G20" i="11"/>
  <c r="G19" i="11"/>
  <c r="G18" i="11"/>
  <c r="G17" i="11"/>
  <c r="G16" i="11"/>
  <c r="G14" i="11"/>
  <c r="G13" i="11"/>
  <c r="G12" i="11"/>
  <c r="G11" i="11"/>
  <c r="G10" i="11"/>
  <c r="G9" i="11"/>
  <c r="G8" i="11"/>
  <c r="G7" i="11"/>
  <c r="G6" i="11"/>
  <c r="G5" i="11"/>
  <c r="F36" i="11" l="1"/>
  <c r="G34" i="11"/>
  <c r="G36" i="11" s="1"/>
  <c r="F30" i="10"/>
  <c r="G30" i="10"/>
  <c r="F29" i="10"/>
  <c r="G28" i="10"/>
  <c r="G27" i="10"/>
  <c r="G26" i="10"/>
  <c r="G25" i="10"/>
  <c r="G24" i="10"/>
  <c r="G23" i="10"/>
  <c r="G22" i="10"/>
  <c r="G21" i="10"/>
  <c r="G20" i="10"/>
  <c r="G19" i="10"/>
  <c r="G18" i="10"/>
  <c r="G17" i="10"/>
  <c r="G16" i="10"/>
  <c r="G15" i="10"/>
  <c r="G14" i="10"/>
  <c r="G13" i="10"/>
  <c r="G12" i="10"/>
  <c r="G11" i="10"/>
  <c r="G10" i="10"/>
  <c r="G9" i="10"/>
  <c r="G8" i="10"/>
  <c r="G7" i="10"/>
  <c r="G6" i="10"/>
  <c r="G5" i="10"/>
  <c r="F31" i="10" l="1"/>
  <c r="G29" i="10"/>
  <c r="G31" i="10" s="1"/>
  <c r="G30" i="9"/>
  <c r="G30" i="8"/>
  <c r="G30" i="7"/>
  <c r="F30" i="9"/>
  <c r="F30" i="8"/>
  <c r="F30" i="7"/>
  <c r="F29" i="9"/>
  <c r="F31" i="9" s="1"/>
  <c r="G28" i="9"/>
  <c r="G27" i="9"/>
  <c r="G26" i="9"/>
  <c r="G25" i="9"/>
  <c r="G24" i="9"/>
  <c r="G23" i="9"/>
  <c r="G22" i="9"/>
  <c r="G21" i="9"/>
  <c r="G20" i="9"/>
  <c r="G19" i="9"/>
  <c r="G18" i="9"/>
  <c r="G17" i="9"/>
  <c r="G16" i="9"/>
  <c r="G15" i="9"/>
  <c r="G14" i="9"/>
  <c r="G13" i="9"/>
  <c r="G12" i="9"/>
  <c r="G11" i="9"/>
  <c r="G10" i="9"/>
  <c r="G9" i="9"/>
  <c r="G8" i="9"/>
  <c r="G7" i="9"/>
  <c r="G6" i="9"/>
  <c r="G5" i="9"/>
  <c r="G29" i="9" s="1"/>
  <c r="G31" i="9" s="1"/>
  <c r="F29" i="8"/>
  <c r="G28" i="8"/>
  <c r="G27" i="8"/>
  <c r="G26" i="8"/>
  <c r="G25" i="8"/>
  <c r="G24" i="8"/>
  <c r="G23" i="8"/>
  <c r="G22" i="8"/>
  <c r="G21" i="8"/>
  <c r="G20" i="8"/>
  <c r="G19" i="8"/>
  <c r="G18" i="8"/>
  <c r="G17" i="8"/>
  <c r="G16" i="8"/>
  <c r="G15" i="8"/>
  <c r="G14" i="8"/>
  <c r="G13" i="8"/>
  <c r="G12" i="8"/>
  <c r="G11" i="8"/>
  <c r="G10" i="8"/>
  <c r="G9" i="8"/>
  <c r="G8" i="8"/>
  <c r="G7" i="8"/>
  <c r="G6" i="8"/>
  <c r="G5" i="8"/>
  <c r="F29" i="7"/>
  <c r="G28" i="7"/>
  <c r="G27" i="7"/>
  <c r="G26" i="7"/>
  <c r="G25" i="7"/>
  <c r="G24" i="7"/>
  <c r="G23" i="7"/>
  <c r="G22" i="7"/>
  <c r="G21" i="7"/>
  <c r="G20" i="7"/>
  <c r="G19" i="7"/>
  <c r="G18" i="7"/>
  <c r="G17" i="7"/>
  <c r="G16" i="7"/>
  <c r="G15" i="7"/>
  <c r="G14" i="7"/>
  <c r="G13" i="7"/>
  <c r="G12" i="7"/>
  <c r="G11" i="7"/>
  <c r="G10" i="7"/>
  <c r="G9" i="7"/>
  <c r="G8" i="7"/>
  <c r="G7" i="7"/>
  <c r="G6" i="7"/>
  <c r="G5" i="7"/>
  <c r="G18" i="4"/>
  <c r="G19" i="4"/>
  <c r="G20" i="4"/>
  <c r="G21" i="4"/>
  <c r="G24" i="4"/>
  <c r="G25" i="4"/>
  <c r="F29" i="6"/>
  <c r="G28" i="6"/>
  <c r="G27" i="6"/>
  <c r="G26" i="6"/>
  <c r="G25" i="6"/>
  <c r="G24" i="6"/>
  <c r="G23" i="6"/>
  <c r="G22" i="6"/>
  <c r="G21" i="6"/>
  <c r="G20" i="6"/>
  <c r="G19" i="6"/>
  <c r="G18" i="6"/>
  <c r="G17" i="6"/>
  <c r="G16" i="6"/>
  <c r="G15" i="6"/>
  <c r="G14" i="6"/>
  <c r="G13" i="6"/>
  <c r="G12" i="6"/>
  <c r="G11" i="6"/>
  <c r="G10" i="6"/>
  <c r="G9" i="6"/>
  <c r="G8" i="6"/>
  <c r="G7" i="6"/>
  <c r="G6" i="6"/>
  <c r="G5" i="6"/>
  <c r="G29" i="6" s="1"/>
  <c r="G22" i="4"/>
  <c r="G23" i="4"/>
  <c r="G26" i="4"/>
  <c r="G5" i="5"/>
  <c r="F29" i="5"/>
  <c r="F31" i="5" s="1"/>
  <c r="G28" i="5"/>
  <c r="G27" i="5"/>
  <c r="G26" i="5"/>
  <c r="G25" i="5"/>
  <c r="G24" i="5"/>
  <c r="G23" i="5"/>
  <c r="G22" i="5"/>
  <c r="G21" i="5"/>
  <c r="G20" i="5"/>
  <c r="G19" i="5"/>
  <c r="G18" i="5"/>
  <c r="G17" i="5"/>
  <c r="G16" i="5"/>
  <c r="G15" i="5"/>
  <c r="G14" i="5"/>
  <c r="G13" i="5"/>
  <c r="G12" i="5"/>
  <c r="G11" i="5"/>
  <c r="G10" i="5"/>
  <c r="G9" i="5"/>
  <c r="G8" i="5"/>
  <c r="G7" i="5"/>
  <c r="G6" i="5"/>
  <c r="G27" i="4"/>
  <c r="G28" i="4"/>
  <c r="G7" i="4"/>
  <c r="G8" i="4"/>
  <c r="G9" i="4"/>
  <c r="G10" i="4"/>
  <c r="G11" i="4"/>
  <c r="G12" i="4"/>
  <c r="G13" i="4"/>
  <c r="G14" i="4"/>
  <c r="G15" i="4"/>
  <c r="G16" i="4"/>
  <c r="G17" i="4"/>
  <c r="G6" i="4"/>
  <c r="F29" i="4"/>
  <c r="F31" i="4" s="1"/>
  <c r="D28" i="1"/>
  <c r="E28" i="1"/>
  <c r="F31" i="8" l="1"/>
  <c r="G29" i="8"/>
  <c r="F30" i="6"/>
  <c r="F31" i="6" s="1"/>
  <c r="F31" i="7"/>
  <c r="G29" i="7"/>
  <c r="G29" i="5"/>
  <c r="G31" i="5" s="1"/>
  <c r="G29" i="4"/>
  <c r="G31" i="4" s="1"/>
  <c r="G31" i="8" l="1"/>
  <c r="G30" i="6"/>
  <c r="G31" i="6" s="1"/>
  <c r="G31" i="7"/>
</calcChain>
</file>

<file path=xl/sharedStrings.xml><?xml version="1.0" encoding="utf-8"?>
<sst xmlns="http://schemas.openxmlformats.org/spreadsheetml/2006/main" count="442" uniqueCount="138">
  <si>
    <t>수입</t>
    <phoneticPr fontId="1" type="noConversion"/>
  </si>
  <si>
    <t>지출</t>
    <phoneticPr fontId="1" type="noConversion"/>
  </si>
  <si>
    <t>잔액</t>
    <phoneticPr fontId="1" type="noConversion"/>
  </si>
  <si>
    <t>월</t>
    <phoneticPr fontId="1" type="noConversion"/>
  </si>
  <si>
    <t>일</t>
    <phoneticPr fontId="1" type="noConversion"/>
  </si>
  <si>
    <t>비고</t>
    <phoneticPr fontId="1" type="noConversion"/>
  </si>
  <si>
    <t>내역</t>
    <phoneticPr fontId="1" type="noConversion"/>
  </si>
  <si>
    <t>구분(현금/카드)</t>
    <phoneticPr fontId="1" type="noConversion"/>
  </si>
  <si>
    <t>합계</t>
    <phoneticPr fontId="1" type="noConversion"/>
  </si>
  <si>
    <t xml:space="preserve"> </t>
    <phoneticPr fontId="1" type="noConversion"/>
  </si>
  <si>
    <t>번호</t>
    <phoneticPr fontId="1" type="noConversion"/>
  </si>
  <si>
    <t xml:space="preserve">품목 </t>
    <phoneticPr fontId="1" type="noConversion"/>
  </si>
  <si>
    <t>모델명</t>
    <phoneticPr fontId="1" type="noConversion"/>
  </si>
  <si>
    <t>금액</t>
    <phoneticPr fontId="1" type="noConversion"/>
  </si>
  <si>
    <t>구입처(상호)</t>
    <phoneticPr fontId="1" type="noConversion"/>
  </si>
  <si>
    <t>보관 위치</t>
    <phoneticPr fontId="1" type="noConversion"/>
  </si>
  <si>
    <t>비고(구입처 전화번호 등)</t>
    <phoneticPr fontId="1" type="noConversion"/>
  </si>
  <si>
    <t>구매자</t>
    <phoneticPr fontId="1" type="noConversion"/>
  </si>
  <si>
    <t xml:space="preserve">구매일자 </t>
    <phoneticPr fontId="1" type="noConversion"/>
  </si>
  <si>
    <r>
      <t xml:space="preserve">                     </t>
    </r>
    <r>
      <rPr>
        <u/>
        <sz val="11"/>
        <color theme="1"/>
        <rFont val="맑은 고딕"/>
        <family val="3"/>
        <charset val="129"/>
        <scheme val="minor"/>
      </rPr>
      <t>(                      ) 부 비품목록</t>
    </r>
    <phoneticPr fontId="1" type="noConversion"/>
  </si>
  <si>
    <t>개수</t>
    <phoneticPr fontId="1" type="noConversion"/>
  </si>
  <si>
    <t>렌탈업체</t>
    <phoneticPr fontId="1" type="noConversion"/>
  </si>
  <si>
    <t>사용 위치</t>
    <phoneticPr fontId="1" type="noConversion"/>
  </si>
  <si>
    <t>렌탈료</t>
    <phoneticPr fontId="1" type="noConversion"/>
  </si>
  <si>
    <t>비고(AS 전화번호 등)</t>
    <phoneticPr fontId="1" type="noConversion"/>
  </si>
  <si>
    <t>약정기간</t>
    <phoneticPr fontId="1" type="noConversion"/>
  </si>
  <si>
    <t>김밥</t>
    <phoneticPr fontId="1" type="noConversion"/>
  </si>
  <si>
    <t>김밥 350 X 1,500</t>
    <phoneticPr fontId="1" type="noConversion"/>
  </si>
  <si>
    <t>김밥 판매금</t>
    <phoneticPr fontId="1" type="noConversion"/>
  </si>
  <si>
    <t>커피(4개 X18,900)</t>
    <phoneticPr fontId="1" type="noConversion"/>
  </si>
  <si>
    <t>맥심 커피 2개 X 5,900</t>
    <phoneticPr fontId="1" type="noConversion"/>
  </si>
  <si>
    <t>둥글래차(2개 X 7,680)</t>
    <phoneticPr fontId="1" type="noConversion"/>
  </si>
  <si>
    <t>쇼핑봉투 (2개 X 1,950)</t>
    <phoneticPr fontId="1" type="noConversion"/>
  </si>
  <si>
    <t>종이컵(2개 X 8,950)</t>
    <phoneticPr fontId="1" type="noConversion"/>
  </si>
  <si>
    <t>육개장 사발면(2개 X 1,680)</t>
    <phoneticPr fontId="1" type="noConversion"/>
  </si>
  <si>
    <t>생수(200개 X 500)</t>
    <phoneticPr fontId="1" type="noConversion"/>
  </si>
  <si>
    <t>청소 용역비 (2인 X 400,000)</t>
    <phoneticPr fontId="1" type="noConversion"/>
  </si>
  <si>
    <t>메밀차 (2개 X 9,680)</t>
    <phoneticPr fontId="1" type="noConversion"/>
  </si>
  <si>
    <t>김밥 400 X 1,500</t>
    <phoneticPr fontId="1" type="noConversion"/>
  </si>
  <si>
    <t>김밥 370 X 1,500</t>
    <phoneticPr fontId="1" type="noConversion"/>
  </si>
  <si>
    <t>휴무-산야초 떡국</t>
    <phoneticPr fontId="1" type="noConversion"/>
  </si>
  <si>
    <t>체크카드</t>
    <phoneticPr fontId="1" type="noConversion"/>
  </si>
  <si>
    <t>발열조끼(9개 X 75,800)</t>
    <phoneticPr fontId="1" type="noConversion"/>
  </si>
  <si>
    <t>발열조끼(1개 X 75,800)</t>
    <phoneticPr fontId="1" type="noConversion"/>
  </si>
  <si>
    <t>현금</t>
    <phoneticPr fontId="1" type="noConversion"/>
  </si>
  <si>
    <r>
      <t xml:space="preserve">    </t>
    </r>
    <r>
      <rPr>
        <u/>
        <sz val="11"/>
        <color theme="1"/>
        <rFont val="맑은 고딕"/>
        <family val="3"/>
        <charset val="129"/>
        <scheme val="minor"/>
      </rPr>
      <t>(          봉     사    부 )  현금출납 기록부</t>
    </r>
    <phoneticPr fontId="1" type="noConversion"/>
  </si>
  <si>
    <r>
      <t xml:space="preserve">기록자: </t>
    </r>
    <r>
      <rPr>
        <u val="singleAccounting"/>
        <sz val="11"/>
        <color theme="1"/>
        <rFont val="맑은 고딕"/>
        <family val="3"/>
        <charset val="129"/>
        <scheme val="minor"/>
      </rPr>
      <t>김 병 태</t>
    </r>
    <phoneticPr fontId="1" type="noConversion"/>
  </si>
  <si>
    <t xml:space="preserve"> 자부담 선결제</t>
    <phoneticPr fontId="1" type="noConversion"/>
  </si>
  <si>
    <t>받을금액:758,000</t>
    <phoneticPr fontId="1" type="noConversion"/>
  </si>
  <si>
    <t>품목</t>
    <phoneticPr fontId="1" type="noConversion"/>
  </si>
  <si>
    <t>수량</t>
    <phoneticPr fontId="1" type="noConversion"/>
  </si>
  <si>
    <t>단가</t>
    <phoneticPr fontId="1" type="noConversion"/>
  </si>
  <si>
    <t>지출 금액</t>
    <phoneticPr fontId="1" type="noConversion"/>
  </si>
  <si>
    <t>수입 금액</t>
    <phoneticPr fontId="1" type="noConversion"/>
  </si>
  <si>
    <t>설 연휴</t>
    <phoneticPr fontId="1" type="noConversion"/>
  </si>
  <si>
    <t>커피</t>
    <phoneticPr fontId="1" type="noConversion"/>
  </si>
  <si>
    <t>둥글레차</t>
    <phoneticPr fontId="1" type="noConversion"/>
  </si>
  <si>
    <t>메밀차</t>
    <phoneticPr fontId="1" type="noConversion"/>
  </si>
  <si>
    <t>김밥판매금</t>
    <phoneticPr fontId="1" type="noConversion"/>
  </si>
  <si>
    <t>맥심커피</t>
    <phoneticPr fontId="1" type="noConversion"/>
  </si>
  <si>
    <t>설탕</t>
    <phoneticPr fontId="1" type="noConversion"/>
  </si>
  <si>
    <t>종이컵</t>
    <phoneticPr fontId="1" type="noConversion"/>
  </si>
  <si>
    <t>체크 카드</t>
    <phoneticPr fontId="1" type="noConversion"/>
  </si>
  <si>
    <r>
      <t xml:space="preserve">    </t>
    </r>
    <r>
      <rPr>
        <u/>
        <sz val="11"/>
        <color theme="1"/>
        <rFont val="맑은 고딕"/>
        <family val="3"/>
        <charset val="129"/>
        <scheme val="minor"/>
      </rPr>
      <t>(      봉     사    부 )  현금출납 기록부</t>
    </r>
    <phoneticPr fontId="1" type="noConversion"/>
  </si>
  <si>
    <t>개인 선 지급</t>
    <phoneticPr fontId="1" type="noConversion"/>
  </si>
  <si>
    <t>정산완료</t>
    <phoneticPr fontId="1" type="noConversion"/>
  </si>
  <si>
    <t>체크 카드</t>
    <phoneticPr fontId="1" type="noConversion"/>
  </si>
  <si>
    <t>둥륵레차</t>
    <phoneticPr fontId="1" type="noConversion"/>
  </si>
  <si>
    <t>비닐속지(중)</t>
    <phoneticPr fontId="1" type="noConversion"/>
  </si>
  <si>
    <t>비닐봉투</t>
    <phoneticPr fontId="1" type="noConversion"/>
  </si>
  <si>
    <t>젓가락</t>
    <phoneticPr fontId="1" type="noConversion"/>
  </si>
  <si>
    <t>주스</t>
    <phoneticPr fontId="1" type="noConversion"/>
  </si>
  <si>
    <t>비닐팩</t>
    <phoneticPr fontId="1" type="noConversion"/>
  </si>
  <si>
    <t>떡/백설기</t>
    <phoneticPr fontId="1" type="noConversion"/>
  </si>
  <si>
    <t>부활절 행사 건</t>
    <phoneticPr fontId="1" type="noConversion"/>
  </si>
  <si>
    <t>날   짜</t>
    <phoneticPr fontId="1" type="noConversion"/>
  </si>
  <si>
    <t>내        역</t>
    <phoneticPr fontId="1" type="noConversion"/>
  </si>
  <si>
    <t>월</t>
    <phoneticPr fontId="1" type="noConversion"/>
  </si>
  <si>
    <t>일</t>
    <phoneticPr fontId="1" type="noConversion"/>
  </si>
  <si>
    <t>누계</t>
    <phoneticPr fontId="1" type="noConversion"/>
  </si>
  <si>
    <t>전월 계</t>
    <phoneticPr fontId="1" type="noConversion"/>
  </si>
  <si>
    <t>쓰레기 봉투</t>
    <phoneticPr fontId="1" type="noConversion"/>
  </si>
  <si>
    <t>쓰레기 봉투(특대)</t>
    <phoneticPr fontId="1" type="noConversion"/>
  </si>
  <si>
    <t>청소용역비</t>
    <phoneticPr fontId="1" type="noConversion"/>
  </si>
  <si>
    <t>종이컵,현미녹차</t>
    <phoneticPr fontId="1" type="noConversion"/>
  </si>
  <si>
    <t>김밥</t>
    <phoneticPr fontId="1" type="noConversion"/>
  </si>
  <si>
    <t>김밥 판매금</t>
    <phoneticPr fontId="1" type="noConversion"/>
  </si>
  <si>
    <t>동서 메밀차</t>
    <phoneticPr fontId="1" type="noConversion"/>
  </si>
  <si>
    <t>현미 녹차</t>
    <phoneticPr fontId="1" type="noConversion"/>
  </si>
  <si>
    <t>커피</t>
    <phoneticPr fontId="1" type="noConversion"/>
  </si>
  <si>
    <t>미화원 용역</t>
    <phoneticPr fontId="1" type="noConversion"/>
  </si>
  <si>
    <t>여성도회 바자회</t>
    <phoneticPr fontId="1" type="noConversion"/>
  </si>
  <si>
    <t>체크카드</t>
    <phoneticPr fontId="1" type="noConversion"/>
  </si>
  <si>
    <t>주차 표지판</t>
    <phoneticPr fontId="1" type="noConversion"/>
  </si>
  <si>
    <t>자 부담 선 결제</t>
    <phoneticPr fontId="1" type="noConversion"/>
  </si>
  <si>
    <t>파라솔세트</t>
    <phoneticPr fontId="1" type="noConversion"/>
  </si>
  <si>
    <t>파라솔운반비</t>
    <phoneticPr fontId="1" type="noConversion"/>
  </si>
  <si>
    <t>미화원 용역비</t>
    <phoneticPr fontId="1" type="noConversion"/>
  </si>
  <si>
    <t>주차표시판</t>
    <phoneticPr fontId="1" type="noConversion"/>
  </si>
  <si>
    <t>커피 녹차</t>
    <phoneticPr fontId="1" type="noConversion"/>
  </si>
  <si>
    <t>주차봉</t>
    <phoneticPr fontId="1" type="noConversion"/>
  </si>
  <si>
    <t>둥글래차</t>
    <phoneticPr fontId="1" type="noConversion"/>
  </si>
  <si>
    <t>녹차</t>
    <phoneticPr fontId="1" type="noConversion"/>
  </si>
  <si>
    <t>안전신호봉</t>
    <phoneticPr fontId="1" type="noConversion"/>
  </si>
  <si>
    <t>김밥</t>
    <phoneticPr fontId="1" type="noConversion"/>
  </si>
  <si>
    <t>김밥 판매금</t>
    <phoneticPr fontId="1" type="noConversion"/>
  </si>
  <si>
    <t>봉투</t>
    <phoneticPr fontId="1" type="noConversion"/>
  </si>
  <si>
    <t>나무 젓가락</t>
    <phoneticPr fontId="1" type="noConversion"/>
  </si>
  <si>
    <t>속지(특대)</t>
    <phoneticPr fontId="1" type="noConversion"/>
  </si>
  <si>
    <t>위생장갑</t>
    <phoneticPr fontId="1" type="noConversion"/>
  </si>
  <si>
    <t>설탕</t>
    <phoneticPr fontId="1" type="noConversion"/>
  </si>
  <si>
    <t>티백 바구니</t>
    <phoneticPr fontId="1" type="noConversion"/>
  </si>
  <si>
    <t>알 커피</t>
    <phoneticPr fontId="1" type="noConversion"/>
  </si>
  <si>
    <t>주먹밥</t>
    <phoneticPr fontId="1" type="noConversion"/>
  </si>
  <si>
    <t>주먹밥 판매금</t>
    <phoneticPr fontId="1" type="noConversion"/>
  </si>
  <si>
    <t>커피믹스/통</t>
    <phoneticPr fontId="1" type="noConversion"/>
  </si>
  <si>
    <t>종이컵/박스</t>
    <phoneticPr fontId="1" type="noConversion"/>
  </si>
  <si>
    <t>주먹밥 판매금</t>
    <phoneticPr fontId="1" type="noConversion"/>
  </si>
  <si>
    <t>김밥 판매금</t>
    <phoneticPr fontId="1" type="noConversion"/>
  </si>
  <si>
    <t>맥심커피</t>
    <phoneticPr fontId="1" type="noConversion"/>
  </si>
  <si>
    <t>현미녹차</t>
    <phoneticPr fontId="1" type="noConversion"/>
  </si>
  <si>
    <t>나무젓 가락</t>
    <phoneticPr fontId="1" type="noConversion"/>
  </si>
  <si>
    <t>이쑤시게</t>
    <phoneticPr fontId="1" type="noConversion"/>
  </si>
  <si>
    <t>알커피</t>
    <phoneticPr fontId="1" type="noConversion"/>
  </si>
  <si>
    <t>냅킨</t>
    <phoneticPr fontId="1" type="noConversion"/>
  </si>
  <si>
    <t>할인</t>
    <phoneticPr fontId="1" type="noConversion"/>
  </si>
  <si>
    <t>김밥 판매금</t>
    <phoneticPr fontId="1" type="noConversion"/>
  </si>
  <si>
    <t>김밥 판매금</t>
    <phoneticPr fontId="1" type="noConversion"/>
  </si>
  <si>
    <t>미화원 용역비</t>
    <phoneticPr fontId="1" type="noConversion"/>
  </si>
  <si>
    <t>육개장 사발면</t>
    <phoneticPr fontId="1" type="noConversion"/>
  </si>
  <si>
    <t>신라면 사발면</t>
    <phoneticPr fontId="1" type="noConversion"/>
  </si>
  <si>
    <t>쇼핑팩 봉투</t>
    <phoneticPr fontId="1" type="noConversion"/>
  </si>
  <si>
    <t>쓰레기봉투</t>
    <phoneticPr fontId="1" type="noConversion"/>
  </si>
  <si>
    <t>냅키케이스</t>
    <phoneticPr fontId="1" type="noConversion"/>
  </si>
  <si>
    <t>체크카드</t>
    <phoneticPr fontId="1" type="noConversion"/>
  </si>
  <si>
    <t>체크카드</t>
    <phoneticPr fontId="1" type="noConversion"/>
  </si>
  <si>
    <t>체크카드</t>
    <phoneticPr fontId="1" type="noConversion"/>
  </si>
  <si>
    <t>현금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</si>
</sst>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-* #,##0_-;\-* #,##0_-;_-* &quot;-&quot;_-;_-@_-"/>
    <numFmt numFmtId="176" formatCode="mm&quot;월&quot;\ dd&quot;일&quot;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u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u val="singleAccounting"/>
      <sz val="11"/>
      <color theme="1"/>
      <name val="맑은 고딕"/>
      <family val="2"/>
      <charset val="129"/>
      <scheme val="minor"/>
    </font>
    <font>
      <u val="singleAccounting"/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5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</cellStyleXfs>
  <cellXfs count="172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4" xfId="0" applyBorder="1" applyAlignment="1">
      <alignment horizontal="center" vertical="center"/>
    </xf>
    <xf numFmtId="0" fontId="0" fillId="0" borderId="7" xfId="0" applyBorder="1">
      <alignment vertical="center"/>
    </xf>
    <xf numFmtId="0" fontId="0" fillId="0" borderId="9" xfId="0" applyBorder="1">
      <alignment vertical="center"/>
    </xf>
    <xf numFmtId="0" fontId="0" fillId="0" borderId="12" xfId="0" applyBorder="1">
      <alignment vertical="center"/>
    </xf>
    <xf numFmtId="0" fontId="0" fillId="0" borderId="13" xfId="0" applyBorder="1">
      <alignment vertical="center"/>
    </xf>
    <xf numFmtId="0" fontId="0" fillId="0" borderId="2" xfId="0" applyBorder="1">
      <alignment vertical="center"/>
    </xf>
    <xf numFmtId="0" fontId="0" fillId="0" borderId="5" xfId="0" applyFill="1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28" xfId="0" applyBorder="1">
      <alignment vertical="center"/>
    </xf>
    <xf numFmtId="0" fontId="0" fillId="0" borderId="29" xfId="0" applyBorder="1">
      <alignment vertical="center"/>
    </xf>
    <xf numFmtId="0" fontId="0" fillId="0" borderId="30" xfId="0" applyBorder="1">
      <alignment vertical="center"/>
    </xf>
    <xf numFmtId="0" fontId="0" fillId="0" borderId="26" xfId="0" applyBorder="1" applyAlignment="1">
      <alignment horizontal="center" vertical="center"/>
    </xf>
    <xf numFmtId="0" fontId="0" fillId="0" borderId="31" xfId="0" applyBorder="1">
      <alignment vertical="center"/>
    </xf>
    <xf numFmtId="0" fontId="0" fillId="0" borderId="32" xfId="0" applyBorder="1">
      <alignment vertical="center"/>
    </xf>
    <xf numFmtId="0" fontId="0" fillId="0" borderId="33" xfId="0" applyBorder="1">
      <alignment vertical="center"/>
    </xf>
    <xf numFmtId="0" fontId="0" fillId="0" borderId="34" xfId="0" applyBorder="1" applyAlignment="1">
      <alignment horizontal="center" vertical="center"/>
    </xf>
    <xf numFmtId="0" fontId="0" fillId="0" borderId="35" xfId="0" applyBorder="1">
      <alignment vertical="center"/>
    </xf>
    <xf numFmtId="0" fontId="0" fillId="0" borderId="36" xfId="0" applyBorder="1">
      <alignment vertical="center"/>
    </xf>
    <xf numFmtId="0" fontId="0" fillId="0" borderId="37" xfId="0" applyBorder="1">
      <alignment vertical="center"/>
    </xf>
    <xf numFmtId="176" fontId="0" fillId="0" borderId="31" xfId="0" applyNumberFormat="1" applyBorder="1">
      <alignment vertical="center"/>
    </xf>
    <xf numFmtId="41" fontId="0" fillId="0" borderId="0" xfId="1" applyFont="1">
      <alignment vertical="center"/>
    </xf>
    <xf numFmtId="41" fontId="0" fillId="0" borderId="0" xfId="1" applyFont="1" applyAlignment="1">
      <alignment horizontal="center" vertical="center"/>
    </xf>
    <xf numFmtId="41" fontId="0" fillId="0" borderId="0" xfId="1" applyFont="1" applyBorder="1">
      <alignment vertical="center"/>
    </xf>
    <xf numFmtId="41" fontId="3" fillId="0" borderId="0" xfId="1" applyFont="1" applyBorder="1">
      <alignment vertical="center"/>
    </xf>
    <xf numFmtId="41" fontId="0" fillId="0" borderId="3" xfId="1" applyFont="1" applyBorder="1" applyAlignment="1">
      <alignment horizontal="center" vertical="center"/>
    </xf>
    <xf numFmtId="41" fontId="0" fillId="0" borderId="15" xfId="1" applyFont="1" applyBorder="1" applyAlignment="1">
      <alignment horizontal="center" vertical="center"/>
    </xf>
    <xf numFmtId="41" fontId="0" fillId="0" borderId="19" xfId="1" applyFont="1" applyBorder="1" applyAlignment="1">
      <alignment horizontal="center" vertical="center"/>
    </xf>
    <xf numFmtId="41" fontId="0" fillId="0" borderId="4" xfId="1" applyFont="1" applyBorder="1" applyAlignment="1">
      <alignment horizontal="center" vertical="center"/>
    </xf>
    <xf numFmtId="41" fontId="0" fillId="0" borderId="5" xfId="1" applyFont="1" applyBorder="1" applyAlignment="1">
      <alignment horizontal="center" vertical="center"/>
    </xf>
    <xf numFmtId="41" fontId="0" fillId="0" borderId="15" xfId="1" applyFont="1" applyFill="1" applyBorder="1" applyAlignment="1">
      <alignment horizontal="center" vertical="center"/>
    </xf>
    <xf numFmtId="41" fontId="0" fillId="0" borderId="6" xfId="1" applyFont="1" applyBorder="1" applyAlignment="1">
      <alignment horizontal="center" vertical="center"/>
    </xf>
    <xf numFmtId="41" fontId="0" fillId="0" borderId="7" xfId="1" applyFont="1" applyBorder="1" applyAlignment="1">
      <alignment horizontal="center" vertical="center"/>
    </xf>
    <xf numFmtId="41" fontId="0" fillId="0" borderId="10" xfId="1" applyFont="1" applyBorder="1" applyAlignment="1">
      <alignment horizontal="center" vertical="center"/>
    </xf>
    <xf numFmtId="41" fontId="0" fillId="0" borderId="2" xfId="1" applyFont="1" applyBorder="1" applyAlignment="1">
      <alignment horizontal="center" vertical="center"/>
    </xf>
    <xf numFmtId="41" fontId="0" fillId="0" borderId="8" xfId="1" applyFont="1" applyBorder="1">
      <alignment vertical="center"/>
    </xf>
    <xf numFmtId="41" fontId="0" fillId="0" borderId="9" xfId="1" applyFont="1" applyBorder="1">
      <alignment vertical="center"/>
    </xf>
    <xf numFmtId="41" fontId="0" fillId="0" borderId="20" xfId="1" applyFont="1" applyBorder="1" applyAlignment="1">
      <alignment horizontal="center" vertical="center"/>
    </xf>
    <xf numFmtId="41" fontId="0" fillId="0" borderId="8" xfId="1" applyFont="1" applyBorder="1" applyAlignment="1">
      <alignment horizontal="center" vertical="center"/>
    </xf>
    <xf numFmtId="41" fontId="0" fillId="0" borderId="1" xfId="1" applyFont="1" applyBorder="1">
      <alignment vertical="center"/>
    </xf>
    <xf numFmtId="41" fontId="0" fillId="0" borderId="14" xfId="1" applyFont="1" applyBorder="1">
      <alignment vertical="center"/>
    </xf>
    <xf numFmtId="41" fontId="0" fillId="0" borderId="16" xfId="1" applyFont="1" applyBorder="1">
      <alignment vertical="center"/>
    </xf>
    <xf numFmtId="41" fontId="0" fillId="0" borderId="21" xfId="1" applyFont="1" applyBorder="1" applyAlignment="1">
      <alignment horizontal="center" vertical="center"/>
    </xf>
    <xf numFmtId="41" fontId="0" fillId="0" borderId="11" xfId="1" applyFont="1" applyBorder="1">
      <alignment vertical="center"/>
    </xf>
    <xf numFmtId="41" fontId="0" fillId="0" borderId="12" xfId="1" applyFont="1" applyBorder="1">
      <alignment vertical="center"/>
    </xf>
    <xf numFmtId="41" fontId="0" fillId="0" borderId="18" xfId="1" applyFont="1" applyBorder="1">
      <alignment vertical="center"/>
    </xf>
    <xf numFmtId="41" fontId="0" fillId="0" borderId="15" xfId="1" applyFont="1" applyBorder="1">
      <alignment vertical="center"/>
    </xf>
    <xf numFmtId="41" fontId="0" fillId="0" borderId="25" xfId="1" applyFont="1" applyBorder="1" applyAlignment="1">
      <alignment horizontal="center" vertical="center"/>
    </xf>
    <xf numFmtId="41" fontId="0" fillId="0" borderId="4" xfId="1" applyFont="1" applyBorder="1">
      <alignment vertical="center"/>
    </xf>
    <xf numFmtId="41" fontId="0" fillId="0" borderId="10" xfId="1" applyFont="1" applyBorder="1">
      <alignment vertical="center"/>
    </xf>
    <xf numFmtId="41" fontId="0" fillId="0" borderId="9" xfId="1" applyFont="1" applyBorder="1" applyAlignment="1">
      <alignment horizontal="center" vertical="center"/>
    </xf>
    <xf numFmtId="41" fontId="0" fillId="0" borderId="13" xfId="1" applyFont="1" applyBorder="1" applyAlignment="1">
      <alignment horizontal="center" vertical="center"/>
    </xf>
    <xf numFmtId="41" fontId="5" fillId="2" borderId="9" xfId="1" applyFont="1" applyFill="1" applyBorder="1">
      <alignment vertical="center"/>
    </xf>
    <xf numFmtId="41" fontId="5" fillId="2" borderId="20" xfId="1" applyFont="1" applyFill="1" applyBorder="1" applyAlignment="1">
      <alignment horizontal="center" vertical="center"/>
    </xf>
    <xf numFmtId="41" fontId="5" fillId="2" borderId="8" xfId="1" applyFont="1" applyFill="1" applyBorder="1">
      <alignment vertical="center"/>
    </xf>
    <xf numFmtId="41" fontId="5" fillId="2" borderId="1" xfId="1" applyFont="1" applyFill="1" applyBorder="1">
      <alignment vertical="center"/>
    </xf>
    <xf numFmtId="41" fontId="5" fillId="2" borderId="7" xfId="1" applyFont="1" applyFill="1" applyBorder="1" applyAlignment="1">
      <alignment horizontal="center" vertical="center"/>
    </xf>
    <xf numFmtId="41" fontId="0" fillId="0" borderId="22" xfId="1" applyFont="1" applyBorder="1" applyAlignment="1">
      <alignment horizontal="center" vertical="center"/>
    </xf>
    <xf numFmtId="41" fontId="0" fillId="0" borderId="23" xfId="1" applyFont="1" applyBorder="1" applyAlignment="1">
      <alignment horizontal="center" vertical="center"/>
    </xf>
    <xf numFmtId="41" fontId="0" fillId="0" borderId="24" xfId="1" applyFont="1" applyBorder="1" applyAlignment="1">
      <alignment horizontal="center" vertical="center"/>
    </xf>
    <xf numFmtId="41" fontId="6" fillId="0" borderId="0" xfId="1" applyFont="1" applyAlignment="1">
      <alignment horizontal="center" vertical="center"/>
    </xf>
    <xf numFmtId="41" fontId="5" fillId="2" borderId="23" xfId="1" applyFont="1" applyFill="1" applyBorder="1" applyAlignment="1">
      <alignment horizontal="center" vertical="center"/>
    </xf>
    <xf numFmtId="41" fontId="5" fillId="2" borderId="17" xfId="1" applyFont="1" applyFill="1" applyBorder="1" applyAlignment="1">
      <alignment horizontal="center" vertical="center"/>
    </xf>
    <xf numFmtId="41" fontId="5" fillId="0" borderId="8" xfId="1" applyFont="1" applyFill="1" applyBorder="1">
      <alignment vertical="center"/>
    </xf>
    <xf numFmtId="41" fontId="5" fillId="0" borderId="9" xfId="1" applyFont="1" applyFill="1" applyBorder="1">
      <alignment vertical="center"/>
    </xf>
    <xf numFmtId="41" fontId="5" fillId="0" borderId="1" xfId="1" applyFont="1" applyFill="1" applyBorder="1">
      <alignment vertical="center"/>
    </xf>
    <xf numFmtId="41" fontId="5" fillId="0" borderId="7" xfId="1" applyFont="1" applyFill="1" applyBorder="1" applyAlignment="1">
      <alignment horizontal="center" vertical="center"/>
    </xf>
    <xf numFmtId="41" fontId="5" fillId="0" borderId="23" xfId="1" applyFont="1" applyFill="1" applyBorder="1" applyAlignment="1">
      <alignment horizontal="center" vertical="center"/>
    </xf>
    <xf numFmtId="41" fontId="0" fillId="0" borderId="8" xfId="1" applyFont="1" applyFill="1" applyBorder="1">
      <alignment vertical="center"/>
    </xf>
    <xf numFmtId="41" fontId="0" fillId="0" borderId="9" xfId="1" applyFont="1" applyFill="1" applyBorder="1">
      <alignment vertical="center"/>
    </xf>
    <xf numFmtId="41" fontId="0" fillId="0" borderId="1" xfId="1" applyFont="1" applyFill="1" applyBorder="1">
      <alignment vertical="center"/>
    </xf>
    <xf numFmtId="41" fontId="0" fillId="0" borderId="7" xfId="1" applyFont="1" applyFill="1" applyBorder="1" applyAlignment="1">
      <alignment horizontal="center" vertical="center"/>
    </xf>
    <xf numFmtId="41" fontId="0" fillId="0" borderId="23" xfId="1" applyFont="1" applyFill="1" applyBorder="1" applyAlignment="1">
      <alignment horizontal="center" vertical="center"/>
    </xf>
    <xf numFmtId="41" fontId="5" fillId="0" borderId="17" xfId="1" applyFont="1" applyFill="1" applyBorder="1" applyAlignment="1">
      <alignment horizontal="center" vertical="center"/>
    </xf>
    <xf numFmtId="41" fontId="0" fillId="0" borderId="38" xfId="1" applyFont="1" applyBorder="1" applyAlignment="1">
      <alignment horizontal="center" vertical="center"/>
    </xf>
    <xf numFmtId="41" fontId="0" fillId="0" borderId="39" xfId="1" applyFont="1" applyBorder="1" applyAlignment="1">
      <alignment horizontal="center" vertical="center"/>
    </xf>
    <xf numFmtId="41" fontId="0" fillId="0" borderId="40" xfId="1" applyFont="1" applyBorder="1" applyAlignment="1">
      <alignment horizontal="center" vertical="center"/>
    </xf>
    <xf numFmtId="41" fontId="0" fillId="0" borderId="41" xfId="1" applyFont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41" fontId="5" fillId="0" borderId="8" xfId="1" applyFont="1" applyFill="1" applyBorder="1" applyAlignment="1">
      <alignment horizontal="center" vertical="center"/>
    </xf>
    <xf numFmtId="41" fontId="5" fillId="0" borderId="1" xfId="1" applyFont="1" applyFill="1" applyBorder="1" applyAlignment="1">
      <alignment horizontal="center" vertical="center"/>
    </xf>
    <xf numFmtId="41" fontId="5" fillId="0" borderId="9" xfId="1" applyFont="1" applyFill="1" applyBorder="1" applyAlignment="1">
      <alignment horizontal="center" vertical="center"/>
    </xf>
    <xf numFmtId="41" fontId="0" fillId="0" borderId="8" xfId="1" applyFont="1" applyFill="1" applyBorder="1" applyAlignment="1">
      <alignment horizontal="center" vertical="center"/>
    </xf>
    <xf numFmtId="41" fontId="0" fillId="0" borderId="1" xfId="1" applyFont="1" applyFill="1" applyBorder="1" applyAlignment="1">
      <alignment horizontal="center" vertical="center"/>
    </xf>
    <xf numFmtId="41" fontId="0" fillId="0" borderId="9" xfId="1" applyFont="1" applyFill="1" applyBorder="1" applyAlignment="1">
      <alignment horizontal="center" vertical="center"/>
    </xf>
    <xf numFmtId="41" fontId="0" fillId="0" borderId="11" xfId="1" applyFont="1" applyBorder="1" applyAlignment="1">
      <alignment horizontal="center" vertical="center"/>
    </xf>
    <xf numFmtId="41" fontId="0" fillId="0" borderId="12" xfId="1" applyFont="1" applyBorder="1" applyAlignment="1">
      <alignment horizontal="center" vertical="center"/>
    </xf>
    <xf numFmtId="41" fontId="0" fillId="0" borderId="26" xfId="1" applyFont="1" applyBorder="1" applyAlignment="1">
      <alignment horizontal="center" vertical="center"/>
    </xf>
    <xf numFmtId="41" fontId="0" fillId="0" borderId="27" xfId="1" applyFont="1" applyBorder="1">
      <alignment vertical="center"/>
    </xf>
    <xf numFmtId="41" fontId="0" fillId="0" borderId="32" xfId="1" applyFont="1" applyBorder="1" applyAlignment="1">
      <alignment horizontal="center" vertical="center"/>
    </xf>
    <xf numFmtId="41" fontId="0" fillId="0" borderId="15" xfId="1" applyFont="1" applyBorder="1" applyAlignment="1">
      <alignment horizontal="center" vertical="center"/>
    </xf>
    <xf numFmtId="41" fontId="0" fillId="0" borderId="32" xfId="1" applyFont="1" applyFill="1" applyBorder="1" applyAlignment="1">
      <alignment vertical="center"/>
    </xf>
    <xf numFmtId="41" fontId="3" fillId="0" borderId="8" xfId="1" applyFont="1" applyFill="1" applyBorder="1">
      <alignment vertical="center"/>
    </xf>
    <xf numFmtId="41" fontId="3" fillId="0" borderId="9" xfId="1" applyFont="1" applyFill="1" applyBorder="1">
      <alignment vertical="center"/>
    </xf>
    <xf numFmtId="41" fontId="3" fillId="0" borderId="8" xfId="1" applyFont="1" applyFill="1" applyBorder="1" applyAlignment="1">
      <alignment horizontal="center" vertical="center"/>
    </xf>
    <xf numFmtId="41" fontId="3" fillId="0" borderId="1" xfId="1" applyFont="1" applyFill="1" applyBorder="1" applyAlignment="1">
      <alignment horizontal="center" vertical="center"/>
    </xf>
    <xf numFmtId="41" fontId="3" fillId="0" borderId="9" xfId="1" applyFont="1" applyFill="1" applyBorder="1" applyAlignment="1">
      <alignment horizontal="center" vertical="center"/>
    </xf>
    <xf numFmtId="41" fontId="0" fillId="0" borderId="15" xfId="1" applyFont="1" applyBorder="1" applyAlignment="1">
      <alignment horizontal="center" vertical="center"/>
    </xf>
    <xf numFmtId="41" fontId="0" fillId="0" borderId="38" xfId="1" applyFont="1" applyBorder="1">
      <alignment vertical="center"/>
    </xf>
    <xf numFmtId="41" fontId="0" fillId="0" borderId="40" xfId="1" applyFont="1" applyBorder="1">
      <alignment vertical="center"/>
    </xf>
    <xf numFmtId="41" fontId="0" fillId="0" borderId="40" xfId="1" applyFont="1" applyBorder="1" applyAlignment="1">
      <alignment horizontal="center" vertical="center"/>
    </xf>
    <xf numFmtId="41" fontId="5" fillId="0" borderId="39" xfId="1" applyFont="1" applyFill="1" applyBorder="1" applyAlignment="1">
      <alignment horizontal="center" vertical="center"/>
    </xf>
    <xf numFmtId="41" fontId="0" fillId="0" borderId="8" xfId="1" applyFont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41" fontId="0" fillId="0" borderId="11" xfId="1" applyFont="1" applyBorder="1" applyAlignment="1">
      <alignment horizontal="center" vertical="center"/>
    </xf>
    <xf numFmtId="41" fontId="0" fillId="0" borderId="12" xfId="1" applyFont="1" applyBorder="1" applyAlignment="1">
      <alignment horizontal="center" vertical="center"/>
    </xf>
    <xf numFmtId="41" fontId="0" fillId="0" borderId="52" xfId="1" applyFont="1" applyBorder="1" applyAlignment="1">
      <alignment horizontal="center" vertical="center"/>
    </xf>
    <xf numFmtId="41" fontId="5" fillId="0" borderId="22" xfId="1" applyFont="1" applyFill="1" applyBorder="1" applyAlignment="1">
      <alignment horizontal="center" vertical="center"/>
    </xf>
    <xf numFmtId="41" fontId="5" fillId="0" borderId="32" xfId="1" applyFont="1" applyFill="1" applyBorder="1" applyAlignment="1">
      <alignment vertical="center"/>
    </xf>
    <xf numFmtId="41" fontId="0" fillId="0" borderId="26" xfId="1" applyFont="1" applyBorder="1">
      <alignment vertical="center"/>
    </xf>
    <xf numFmtId="41" fontId="5" fillId="0" borderId="26" xfId="1" applyFont="1" applyFill="1" applyBorder="1" applyAlignment="1">
      <alignment horizontal="center" vertical="center"/>
    </xf>
    <xf numFmtId="41" fontId="0" fillId="0" borderId="26" xfId="1" applyFont="1" applyBorder="1" applyAlignment="1">
      <alignment horizontal="center" vertical="center"/>
    </xf>
    <xf numFmtId="41" fontId="0" fillId="0" borderId="15" xfId="1" applyFont="1" applyBorder="1" applyAlignment="1">
      <alignment horizontal="center" vertical="center"/>
    </xf>
    <xf numFmtId="41" fontId="0" fillId="0" borderId="8" xfId="1" applyFont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41" fontId="0" fillId="0" borderId="11" xfId="1" applyFont="1" applyBorder="1" applyAlignment="1">
      <alignment horizontal="center" vertical="center"/>
    </xf>
    <xf numFmtId="41" fontId="0" fillId="0" borderId="12" xfId="1" applyFont="1" applyBorder="1" applyAlignment="1">
      <alignment horizontal="center" vertical="center"/>
    </xf>
    <xf numFmtId="41" fontId="0" fillId="0" borderId="40" xfId="1" applyFont="1" applyBorder="1" applyAlignment="1">
      <alignment horizontal="center" vertical="center"/>
    </xf>
    <xf numFmtId="41" fontId="0" fillId="0" borderId="26" xfId="1" applyFont="1" applyBorder="1" applyAlignment="1">
      <alignment horizontal="center" vertical="center"/>
    </xf>
    <xf numFmtId="41" fontId="0" fillId="0" borderId="15" xfId="1" applyFont="1" applyBorder="1" applyAlignment="1">
      <alignment horizontal="center" vertical="center"/>
    </xf>
    <xf numFmtId="41" fontId="0" fillId="0" borderId="8" xfId="1" applyFont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41" fontId="0" fillId="0" borderId="11" xfId="1" applyFont="1" applyBorder="1" applyAlignment="1">
      <alignment horizontal="center" vertical="center"/>
    </xf>
    <xf numFmtId="41" fontId="0" fillId="0" borderId="12" xfId="1" applyFont="1" applyBorder="1" applyAlignment="1">
      <alignment horizontal="center" vertical="center"/>
    </xf>
    <xf numFmtId="41" fontId="0" fillId="0" borderId="40" xfId="1" applyFont="1" applyBorder="1" applyAlignment="1">
      <alignment horizontal="center" vertical="center"/>
    </xf>
    <xf numFmtId="41" fontId="5" fillId="2" borderId="32" xfId="1" applyFont="1" applyFill="1" applyBorder="1" applyAlignment="1">
      <alignment vertical="center"/>
    </xf>
    <xf numFmtId="41" fontId="0" fillId="0" borderId="26" xfId="1" applyFont="1" applyBorder="1" applyAlignment="1">
      <alignment horizontal="center" vertical="center"/>
    </xf>
    <xf numFmtId="41" fontId="0" fillId="0" borderId="15" xfId="1" applyFont="1" applyBorder="1" applyAlignment="1">
      <alignment horizontal="center" vertical="center"/>
    </xf>
    <xf numFmtId="41" fontId="0" fillId="0" borderId="8" xfId="1" applyFont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41" fontId="0" fillId="0" borderId="11" xfId="1" applyFont="1" applyBorder="1" applyAlignment="1">
      <alignment horizontal="center" vertical="center"/>
    </xf>
    <xf numFmtId="41" fontId="0" fillId="0" borderId="12" xfId="1" applyFont="1" applyBorder="1" applyAlignment="1">
      <alignment horizontal="center" vertical="center"/>
    </xf>
    <xf numFmtId="41" fontId="0" fillId="0" borderId="40" xfId="1" applyFont="1" applyBorder="1" applyAlignment="1">
      <alignment horizontal="center" vertical="center"/>
    </xf>
    <xf numFmtId="41" fontId="0" fillId="0" borderId="1" xfId="1" applyNumberFormat="1" applyFont="1" applyBorder="1">
      <alignment vertical="center"/>
    </xf>
    <xf numFmtId="41" fontId="0" fillId="0" borderId="26" xfId="1" applyFont="1" applyBorder="1" applyAlignment="1">
      <alignment horizontal="center" vertical="center"/>
    </xf>
    <xf numFmtId="41" fontId="0" fillId="0" borderId="15" xfId="1" applyFont="1" applyBorder="1" applyAlignment="1">
      <alignment horizontal="center" vertical="center"/>
    </xf>
    <xf numFmtId="41" fontId="0" fillId="0" borderId="8" xfId="1" applyFont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41" fontId="0" fillId="0" borderId="11" xfId="1" applyFont="1" applyBorder="1" applyAlignment="1">
      <alignment horizontal="center" vertical="center"/>
    </xf>
    <xf numFmtId="41" fontId="0" fillId="0" borderId="12" xfId="1" applyFont="1" applyBorder="1" applyAlignment="1">
      <alignment horizontal="center" vertical="center"/>
    </xf>
    <xf numFmtId="41" fontId="0" fillId="0" borderId="40" xfId="1" applyFont="1" applyBorder="1" applyAlignment="1">
      <alignment horizontal="center" vertical="center"/>
    </xf>
    <xf numFmtId="41" fontId="0" fillId="0" borderId="26" xfId="1" applyFont="1" applyBorder="1" applyAlignment="1">
      <alignment horizontal="center" vertical="center"/>
    </xf>
    <xf numFmtId="41" fontId="0" fillId="0" borderId="15" xfId="1" applyFont="1" applyBorder="1" applyAlignment="1">
      <alignment horizontal="center" vertical="center"/>
    </xf>
    <xf numFmtId="41" fontId="0" fillId="0" borderId="8" xfId="1" applyFont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41" fontId="0" fillId="0" borderId="11" xfId="1" applyFont="1" applyBorder="1" applyAlignment="1">
      <alignment horizontal="center" vertical="center"/>
    </xf>
    <xf numFmtId="41" fontId="0" fillId="0" borderId="12" xfId="1" applyFont="1" applyBorder="1" applyAlignment="1">
      <alignment horizontal="center" vertical="center"/>
    </xf>
    <xf numFmtId="41" fontId="0" fillId="0" borderId="40" xfId="1" applyFont="1" applyBorder="1" applyAlignment="1">
      <alignment horizontal="center" vertical="center"/>
    </xf>
    <xf numFmtId="41" fontId="0" fillId="0" borderId="48" xfId="1" applyFont="1" applyFill="1" applyBorder="1" applyAlignment="1">
      <alignment horizontal="center" vertical="center"/>
    </xf>
    <xf numFmtId="41" fontId="0" fillId="0" borderId="49" xfId="1" applyFont="1" applyFill="1" applyBorder="1" applyAlignment="1">
      <alignment horizontal="center" vertical="center"/>
    </xf>
    <xf numFmtId="41" fontId="0" fillId="0" borderId="26" xfId="1" applyFont="1" applyBorder="1" applyAlignment="1">
      <alignment horizontal="center" vertical="center"/>
    </xf>
    <xf numFmtId="41" fontId="0" fillId="0" borderId="18" xfId="1" applyFont="1" applyBorder="1" applyAlignment="1">
      <alignment horizontal="center" vertical="center"/>
    </xf>
    <xf numFmtId="41" fontId="0" fillId="0" borderId="15" xfId="1" applyFont="1" applyBorder="1" applyAlignment="1">
      <alignment horizontal="center" vertical="center"/>
    </xf>
    <xf numFmtId="41" fontId="0" fillId="0" borderId="19" xfId="1" applyFont="1" applyBorder="1" applyAlignment="1">
      <alignment horizontal="center" vertical="center"/>
    </xf>
    <xf numFmtId="41" fontId="0" fillId="0" borderId="44" xfId="1" applyFont="1" applyBorder="1" applyAlignment="1">
      <alignment horizontal="center" vertical="center"/>
    </xf>
    <xf numFmtId="41" fontId="0" fillId="0" borderId="45" xfId="1" applyFont="1" applyBorder="1" applyAlignment="1">
      <alignment horizontal="center" vertical="center"/>
    </xf>
    <xf numFmtId="41" fontId="0" fillId="0" borderId="42" xfId="1" applyFont="1" applyBorder="1" applyAlignment="1">
      <alignment horizontal="center" vertical="center"/>
    </xf>
    <xf numFmtId="41" fontId="0" fillId="0" borderId="43" xfId="1" applyFont="1" applyBorder="1" applyAlignment="1">
      <alignment horizontal="center" vertical="center"/>
    </xf>
    <xf numFmtId="41" fontId="0" fillId="0" borderId="46" xfId="1" applyFont="1" applyBorder="1" applyAlignment="1">
      <alignment horizontal="center" vertical="center"/>
    </xf>
    <xf numFmtId="41" fontId="0" fillId="0" borderId="47" xfId="1" applyFont="1" applyBorder="1" applyAlignment="1">
      <alignment horizontal="center" vertical="center"/>
    </xf>
    <xf numFmtId="41" fontId="5" fillId="2" borderId="50" xfId="1" applyFont="1" applyFill="1" applyBorder="1" applyAlignment="1">
      <alignment horizontal="center" vertical="center"/>
    </xf>
    <xf numFmtId="41" fontId="5" fillId="2" borderId="51" xfId="1" applyFont="1" applyFill="1" applyBorder="1" applyAlignment="1">
      <alignment horizontal="center" vertical="center"/>
    </xf>
    <xf numFmtId="41" fontId="5" fillId="2" borderId="31" xfId="1" applyFont="1" applyFill="1" applyBorder="1" applyAlignment="1">
      <alignment horizontal="center" vertical="center"/>
    </xf>
    <xf numFmtId="41" fontId="0" fillId="0" borderId="8" xfId="1" applyFont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41" fontId="0" fillId="0" borderId="11" xfId="1" applyFont="1" applyBorder="1" applyAlignment="1">
      <alignment horizontal="center" vertical="center"/>
    </xf>
    <xf numFmtId="41" fontId="0" fillId="0" borderId="12" xfId="1" applyFont="1" applyBorder="1" applyAlignment="1">
      <alignment horizontal="center" vertical="center"/>
    </xf>
    <xf numFmtId="41" fontId="0" fillId="2" borderId="50" xfId="1" applyFont="1" applyFill="1" applyBorder="1" applyAlignment="1">
      <alignment horizontal="center" vertical="center"/>
    </xf>
    <xf numFmtId="41" fontId="0" fillId="2" borderId="51" xfId="1" applyFont="1" applyFill="1" applyBorder="1" applyAlignment="1">
      <alignment horizontal="center" vertical="center"/>
    </xf>
    <xf numFmtId="41" fontId="0" fillId="2" borderId="31" xfId="1" applyFont="1" applyFill="1" applyBorder="1" applyAlignment="1">
      <alignment horizontal="center" vertical="center"/>
    </xf>
    <xf numFmtId="41" fontId="0" fillId="0" borderId="40" xfId="1" applyFont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6"/>
  <sheetViews>
    <sheetView tabSelected="1" workbookViewId="0">
      <selection activeCell="J28" sqref="J28"/>
    </sheetView>
  </sheetViews>
  <sheetFormatPr defaultRowHeight="17" x14ac:dyDescent="0.45"/>
  <cols>
    <col min="1" max="2" width="6.33203125" customWidth="1"/>
    <col min="3" max="3" width="17.58203125" customWidth="1"/>
    <col min="5" max="5" width="9.33203125" bestFit="1" customWidth="1"/>
    <col min="6" max="6" width="15" customWidth="1"/>
    <col min="7" max="7" width="14" customWidth="1"/>
    <col min="8" max="8" width="12.08203125" customWidth="1"/>
    <col min="9" max="9" width="22.5" customWidth="1"/>
    <col min="10" max="10" width="23.33203125" customWidth="1"/>
  </cols>
  <sheetData>
    <row r="1" spans="1:10" ht="19" x14ac:dyDescent="0.45">
      <c r="A1" s="22"/>
      <c r="B1" s="22"/>
      <c r="C1" s="23"/>
      <c r="D1" s="23"/>
      <c r="E1" s="23"/>
      <c r="F1" s="24" t="s">
        <v>63</v>
      </c>
      <c r="G1" s="25"/>
      <c r="H1" s="22"/>
      <c r="I1" s="23"/>
      <c r="J1" s="61" t="s">
        <v>46</v>
      </c>
    </row>
    <row r="2" spans="1:10" ht="17.5" thickBot="1" x14ac:dyDescent="0.5">
      <c r="A2" s="22"/>
      <c r="B2" s="22"/>
      <c r="C2" s="23"/>
      <c r="D2" s="23"/>
      <c r="E2" s="23"/>
      <c r="F2" s="22"/>
      <c r="G2" s="22"/>
      <c r="H2" s="22"/>
      <c r="I2" s="23"/>
      <c r="J2" s="23"/>
    </row>
    <row r="3" spans="1:10" ht="17.5" thickBot="1" x14ac:dyDescent="0.5">
      <c r="A3" s="152" t="s">
        <v>75</v>
      </c>
      <c r="B3" s="153"/>
      <c r="C3" s="152" t="s">
        <v>76</v>
      </c>
      <c r="D3" s="154"/>
      <c r="E3" s="153"/>
      <c r="F3" s="155" t="s">
        <v>53</v>
      </c>
      <c r="G3" s="157" t="s">
        <v>52</v>
      </c>
      <c r="H3" s="157" t="s">
        <v>2</v>
      </c>
      <c r="I3" s="159" t="s">
        <v>7</v>
      </c>
      <c r="J3" s="149" t="s">
        <v>5</v>
      </c>
    </row>
    <row r="4" spans="1:10" ht="17.5" thickBot="1" x14ac:dyDescent="0.5">
      <c r="A4" s="26" t="s">
        <v>3</v>
      </c>
      <c r="B4" s="143" t="s">
        <v>4</v>
      </c>
      <c r="C4" s="142" t="s">
        <v>49</v>
      </c>
      <c r="D4" s="142" t="s">
        <v>50</v>
      </c>
      <c r="E4" s="142" t="s">
        <v>51</v>
      </c>
      <c r="F4" s="156"/>
      <c r="G4" s="158"/>
      <c r="H4" s="158"/>
      <c r="I4" s="160"/>
      <c r="J4" s="150"/>
    </row>
    <row r="5" spans="1:10" x14ac:dyDescent="0.45">
      <c r="A5" s="75">
        <v>9</v>
      </c>
      <c r="B5" s="76">
        <v>3</v>
      </c>
      <c r="C5" s="75" t="s">
        <v>119</v>
      </c>
      <c r="D5" s="148">
        <v>5</v>
      </c>
      <c r="E5" s="76">
        <v>22400</v>
      </c>
      <c r="F5" s="75"/>
      <c r="G5" s="40">
        <f t="shared" ref="G5:G33" si="0">D5*E5</f>
        <v>112000</v>
      </c>
      <c r="H5" s="148"/>
      <c r="I5" s="76" t="s">
        <v>134</v>
      </c>
      <c r="J5" s="78"/>
    </row>
    <row r="6" spans="1:10" x14ac:dyDescent="0.45">
      <c r="A6" s="36"/>
      <c r="B6" s="37"/>
      <c r="C6" s="144" t="s">
        <v>56</v>
      </c>
      <c r="D6" s="145">
        <v>1</v>
      </c>
      <c r="E6" s="51">
        <v>7680</v>
      </c>
      <c r="F6" s="144"/>
      <c r="G6" s="40">
        <f>D6*E6</f>
        <v>7680</v>
      </c>
      <c r="H6" s="40"/>
      <c r="I6" s="33" t="s">
        <v>135</v>
      </c>
      <c r="J6" s="59"/>
    </row>
    <row r="7" spans="1:10" x14ac:dyDescent="0.45">
      <c r="A7" s="36"/>
      <c r="B7" s="37"/>
      <c r="C7" s="144" t="s">
        <v>57</v>
      </c>
      <c r="D7" s="145">
        <v>1</v>
      </c>
      <c r="E7" s="51">
        <v>12100</v>
      </c>
      <c r="F7" s="36"/>
      <c r="G7" s="40">
        <f t="shared" si="0"/>
        <v>12100</v>
      </c>
      <c r="H7" s="40"/>
      <c r="I7" s="33" t="s">
        <v>135</v>
      </c>
      <c r="J7" s="59"/>
    </row>
    <row r="8" spans="1:10" x14ac:dyDescent="0.45">
      <c r="A8" s="41"/>
      <c r="B8" s="37"/>
      <c r="C8" s="144" t="s">
        <v>120</v>
      </c>
      <c r="D8" s="145">
        <v>1</v>
      </c>
      <c r="E8" s="51">
        <v>23340</v>
      </c>
      <c r="F8" s="36"/>
      <c r="G8" s="40">
        <f t="shared" si="0"/>
        <v>23340</v>
      </c>
      <c r="H8" s="40"/>
      <c r="I8" s="33" t="s">
        <v>135</v>
      </c>
      <c r="J8" s="59"/>
    </row>
    <row r="9" spans="1:10" x14ac:dyDescent="0.45">
      <c r="A9" s="144"/>
      <c r="B9" s="37"/>
      <c r="C9" s="144" t="s">
        <v>121</v>
      </c>
      <c r="D9" s="145">
        <v>3</v>
      </c>
      <c r="E9" s="51">
        <v>9450</v>
      </c>
      <c r="F9" s="36"/>
      <c r="G9" s="134">
        <f t="shared" si="0"/>
        <v>28350</v>
      </c>
      <c r="H9" s="40"/>
      <c r="I9" s="33" t="s">
        <v>135</v>
      </c>
      <c r="J9" s="59"/>
    </row>
    <row r="10" spans="1:10" x14ac:dyDescent="0.45">
      <c r="A10" s="36"/>
      <c r="B10" s="37"/>
      <c r="C10" s="144" t="s">
        <v>61</v>
      </c>
      <c r="D10" s="145">
        <v>3</v>
      </c>
      <c r="E10" s="51">
        <v>8950</v>
      </c>
      <c r="F10" s="36"/>
      <c r="G10" s="40">
        <f t="shared" si="0"/>
        <v>26850</v>
      </c>
      <c r="H10" s="40"/>
      <c r="I10" s="33" t="s">
        <v>135</v>
      </c>
      <c r="J10" s="59"/>
    </row>
    <row r="11" spans="1:10" x14ac:dyDescent="0.45">
      <c r="A11" s="36"/>
      <c r="B11" s="37"/>
      <c r="C11" s="144" t="s">
        <v>122</v>
      </c>
      <c r="D11" s="145">
        <v>1</v>
      </c>
      <c r="E11" s="51">
        <v>4000</v>
      </c>
      <c r="F11" s="36"/>
      <c r="G11" s="40">
        <f t="shared" si="0"/>
        <v>4000</v>
      </c>
      <c r="H11" s="40"/>
      <c r="I11" s="33" t="s">
        <v>135</v>
      </c>
      <c r="J11" s="92"/>
    </row>
    <row r="12" spans="1:10" x14ac:dyDescent="0.45">
      <c r="A12" s="36"/>
      <c r="B12" s="37"/>
      <c r="C12" s="144" t="s">
        <v>131</v>
      </c>
      <c r="D12" s="145">
        <v>1</v>
      </c>
      <c r="E12" s="51">
        <v>3900</v>
      </c>
      <c r="F12" s="36"/>
      <c r="G12" s="40">
        <f t="shared" si="0"/>
        <v>3900</v>
      </c>
      <c r="H12" s="40"/>
      <c r="I12" s="33" t="s">
        <v>135</v>
      </c>
      <c r="J12" s="92"/>
    </row>
    <row r="13" spans="1:10" x14ac:dyDescent="0.45">
      <c r="A13" s="36"/>
      <c r="B13" s="37"/>
      <c r="C13" s="144" t="s">
        <v>132</v>
      </c>
      <c r="D13" s="145">
        <v>1</v>
      </c>
      <c r="E13" s="51">
        <v>10050</v>
      </c>
      <c r="F13" s="36"/>
      <c r="G13" s="40">
        <f t="shared" si="0"/>
        <v>10050</v>
      </c>
      <c r="H13" s="40"/>
      <c r="I13" s="33" t="s">
        <v>135</v>
      </c>
      <c r="J13" s="92"/>
    </row>
    <row r="14" spans="1:10" x14ac:dyDescent="0.45">
      <c r="A14" s="36"/>
      <c r="B14" s="37"/>
      <c r="C14" s="144" t="s">
        <v>123</v>
      </c>
      <c r="D14" s="145">
        <v>1</v>
      </c>
      <c r="E14" s="51">
        <v>19000</v>
      </c>
      <c r="F14" s="36"/>
      <c r="G14" s="40">
        <f t="shared" si="0"/>
        <v>19000</v>
      </c>
      <c r="H14" s="40"/>
      <c r="I14" s="33" t="s">
        <v>135</v>
      </c>
      <c r="J14" s="90"/>
    </row>
    <row r="15" spans="1:10" x14ac:dyDescent="0.45">
      <c r="A15" s="36"/>
      <c r="B15" s="37"/>
      <c r="C15" s="144" t="s">
        <v>133</v>
      </c>
      <c r="D15" s="145">
        <v>2</v>
      </c>
      <c r="E15" s="51">
        <v>3400</v>
      </c>
      <c r="F15" s="36"/>
      <c r="G15" s="40">
        <f t="shared" si="0"/>
        <v>6800</v>
      </c>
      <c r="H15" s="40"/>
      <c r="I15" s="33" t="s">
        <v>135</v>
      </c>
      <c r="J15" s="59"/>
    </row>
    <row r="16" spans="1:10" x14ac:dyDescent="0.45">
      <c r="A16" s="36"/>
      <c r="B16" s="37"/>
      <c r="C16" s="95" t="s">
        <v>124</v>
      </c>
      <c r="D16" s="145">
        <v>1</v>
      </c>
      <c r="E16" s="51">
        <v>6450</v>
      </c>
      <c r="F16" s="36"/>
      <c r="G16" s="40">
        <f t="shared" si="0"/>
        <v>6450</v>
      </c>
      <c r="H16" s="40"/>
      <c r="I16" s="33" t="s">
        <v>135</v>
      </c>
      <c r="J16" s="59"/>
    </row>
    <row r="17" spans="1:10" x14ac:dyDescent="0.45">
      <c r="A17" s="36"/>
      <c r="B17" s="37"/>
      <c r="C17" s="144" t="s">
        <v>61</v>
      </c>
      <c r="D17" s="145">
        <v>1</v>
      </c>
      <c r="E17" s="51">
        <v>9900</v>
      </c>
      <c r="F17" s="36"/>
      <c r="G17" s="40">
        <f t="shared" si="0"/>
        <v>9900</v>
      </c>
      <c r="H17" s="40"/>
      <c r="I17" s="33" t="s">
        <v>135</v>
      </c>
      <c r="J17" s="59"/>
    </row>
    <row r="18" spans="1:10" x14ac:dyDescent="0.45">
      <c r="A18" s="36"/>
      <c r="B18" s="37"/>
      <c r="C18" s="144" t="s">
        <v>125</v>
      </c>
      <c r="D18" s="145">
        <v>1</v>
      </c>
      <c r="E18" s="51">
        <v>-2000</v>
      </c>
      <c r="F18" s="36"/>
      <c r="G18" s="40">
        <f t="shared" si="0"/>
        <v>-2000</v>
      </c>
      <c r="H18" s="40"/>
      <c r="I18" s="33"/>
      <c r="J18" s="107"/>
    </row>
    <row r="19" spans="1:10" x14ac:dyDescent="0.45">
      <c r="A19" s="93">
        <v>9</v>
      </c>
      <c r="B19" s="94">
        <v>4</v>
      </c>
      <c r="C19" s="95" t="s">
        <v>26</v>
      </c>
      <c r="D19" s="96">
        <v>380</v>
      </c>
      <c r="E19" s="97">
        <v>1500</v>
      </c>
      <c r="F19" s="93"/>
      <c r="G19" s="40">
        <f t="shared" si="0"/>
        <v>570000</v>
      </c>
      <c r="H19" s="66"/>
      <c r="I19" s="33" t="s">
        <v>135</v>
      </c>
      <c r="J19" s="109"/>
    </row>
    <row r="20" spans="1:10" x14ac:dyDescent="0.45">
      <c r="A20" s="93"/>
      <c r="B20" s="94"/>
      <c r="C20" s="95" t="s">
        <v>126</v>
      </c>
      <c r="D20" s="84"/>
      <c r="E20" s="85"/>
      <c r="F20" s="69">
        <v>370500</v>
      </c>
      <c r="G20" s="40">
        <f t="shared" si="0"/>
        <v>0</v>
      </c>
      <c r="H20" s="71"/>
      <c r="I20" s="33"/>
      <c r="J20" s="109"/>
    </row>
    <row r="21" spans="1:10" x14ac:dyDescent="0.45">
      <c r="A21" s="69">
        <v>9</v>
      </c>
      <c r="B21" s="70">
        <v>11</v>
      </c>
      <c r="C21" s="83" t="s">
        <v>26</v>
      </c>
      <c r="D21" s="84">
        <v>350</v>
      </c>
      <c r="E21" s="85">
        <v>1500</v>
      </c>
      <c r="F21" s="69"/>
      <c r="G21" s="40">
        <f t="shared" si="0"/>
        <v>525000</v>
      </c>
      <c r="H21" s="71"/>
      <c r="I21" s="33" t="s">
        <v>134</v>
      </c>
      <c r="J21" s="109"/>
    </row>
    <row r="22" spans="1:10" x14ac:dyDescent="0.45">
      <c r="A22" s="93"/>
      <c r="B22" s="94"/>
      <c r="C22" s="95" t="s">
        <v>127</v>
      </c>
      <c r="D22" s="96"/>
      <c r="E22" s="97"/>
      <c r="F22" s="93">
        <v>301000</v>
      </c>
      <c r="G22" s="40">
        <f t="shared" si="0"/>
        <v>0</v>
      </c>
      <c r="H22" s="66"/>
      <c r="I22" s="33"/>
      <c r="J22" s="108"/>
    </row>
    <row r="23" spans="1:10" x14ac:dyDescent="0.45">
      <c r="A23" s="93">
        <v>9</v>
      </c>
      <c r="B23" s="94">
        <v>18</v>
      </c>
      <c r="C23" s="95" t="s">
        <v>26</v>
      </c>
      <c r="D23" s="96">
        <v>300</v>
      </c>
      <c r="E23" s="97">
        <v>1500</v>
      </c>
      <c r="F23" s="64"/>
      <c r="G23" s="40">
        <f t="shared" si="0"/>
        <v>450000</v>
      </c>
      <c r="H23" s="66"/>
      <c r="I23" s="33" t="s">
        <v>136</v>
      </c>
      <c r="J23" s="108"/>
    </row>
    <row r="24" spans="1:10" x14ac:dyDescent="0.45">
      <c r="A24" s="93"/>
      <c r="B24" s="94"/>
      <c r="C24" s="95" t="s">
        <v>127</v>
      </c>
      <c r="D24" s="96"/>
      <c r="E24" s="97"/>
      <c r="F24" s="93">
        <v>255000</v>
      </c>
      <c r="G24" s="40">
        <f t="shared" si="0"/>
        <v>0</v>
      </c>
      <c r="H24" s="66"/>
      <c r="I24" s="33"/>
      <c r="J24" s="108"/>
    </row>
    <row r="25" spans="1:10" x14ac:dyDescent="0.45">
      <c r="A25" s="93"/>
      <c r="B25" s="94"/>
      <c r="C25" s="95" t="s">
        <v>128</v>
      </c>
      <c r="D25" s="96">
        <v>2</v>
      </c>
      <c r="E25" s="97">
        <v>400000</v>
      </c>
      <c r="F25" s="64"/>
      <c r="G25" s="40">
        <f t="shared" si="0"/>
        <v>800000</v>
      </c>
      <c r="H25" s="66"/>
      <c r="I25" s="33" t="s">
        <v>137</v>
      </c>
      <c r="J25" s="108"/>
    </row>
    <row r="26" spans="1:10" x14ac:dyDescent="0.45">
      <c r="A26" s="93">
        <v>9</v>
      </c>
      <c r="B26" s="94">
        <v>25</v>
      </c>
      <c r="C26" s="95" t="s">
        <v>26</v>
      </c>
      <c r="D26" s="96">
        <v>300</v>
      </c>
      <c r="E26" s="97">
        <v>1500</v>
      </c>
      <c r="F26" s="64"/>
      <c r="G26" s="40">
        <f t="shared" si="0"/>
        <v>450000</v>
      </c>
      <c r="H26" s="66"/>
      <c r="I26" s="33" t="s">
        <v>134</v>
      </c>
      <c r="J26" s="108"/>
    </row>
    <row r="27" spans="1:10" x14ac:dyDescent="0.45">
      <c r="A27" s="36"/>
      <c r="B27" s="37"/>
      <c r="C27" s="144" t="s">
        <v>129</v>
      </c>
      <c r="D27" s="145">
        <v>2</v>
      </c>
      <c r="E27" s="51">
        <v>16500</v>
      </c>
      <c r="F27" s="36"/>
      <c r="G27" s="40">
        <f t="shared" si="0"/>
        <v>33000</v>
      </c>
      <c r="H27" s="40"/>
      <c r="I27" s="33" t="s">
        <v>135</v>
      </c>
      <c r="J27" s="59"/>
    </row>
    <row r="28" spans="1:10" x14ac:dyDescent="0.45">
      <c r="A28" s="36"/>
      <c r="B28" s="37"/>
      <c r="C28" s="144" t="s">
        <v>130</v>
      </c>
      <c r="D28" s="145">
        <v>1</v>
      </c>
      <c r="E28" s="51">
        <v>22000</v>
      </c>
      <c r="F28" s="36"/>
      <c r="G28" s="40">
        <f t="shared" si="0"/>
        <v>22000</v>
      </c>
      <c r="H28" s="40"/>
      <c r="I28" s="33" t="s">
        <v>135</v>
      </c>
      <c r="J28" s="59"/>
    </row>
    <row r="29" spans="1:10" x14ac:dyDescent="0.45">
      <c r="A29" s="36"/>
      <c r="B29" s="37"/>
      <c r="C29" s="144" t="s">
        <v>127</v>
      </c>
      <c r="D29" s="145"/>
      <c r="E29" s="51"/>
      <c r="F29" s="36">
        <v>257000</v>
      </c>
      <c r="G29" s="40">
        <f t="shared" si="0"/>
        <v>0</v>
      </c>
      <c r="H29" s="40"/>
      <c r="I29" s="33"/>
      <c r="J29" s="59"/>
    </row>
    <row r="30" spans="1:10" x14ac:dyDescent="0.45">
      <c r="A30" s="36"/>
      <c r="B30" s="37"/>
      <c r="C30" s="144"/>
      <c r="D30" s="145"/>
      <c r="E30" s="51"/>
      <c r="F30" s="36"/>
      <c r="G30" s="40">
        <f t="shared" si="0"/>
        <v>0</v>
      </c>
      <c r="H30" s="40"/>
      <c r="I30" s="33"/>
      <c r="J30" s="59"/>
    </row>
    <row r="31" spans="1:10" x14ac:dyDescent="0.45">
      <c r="A31" s="36"/>
      <c r="B31" s="37"/>
      <c r="C31" s="144"/>
      <c r="D31" s="145"/>
      <c r="E31" s="51"/>
      <c r="F31" s="36"/>
      <c r="G31" s="40">
        <f t="shared" si="0"/>
        <v>0</v>
      </c>
      <c r="H31" s="40"/>
      <c r="I31" s="33"/>
      <c r="J31" s="59"/>
    </row>
    <row r="32" spans="1:10" x14ac:dyDescent="0.45">
      <c r="A32" s="36"/>
      <c r="B32" s="37"/>
      <c r="C32" s="144"/>
      <c r="D32" s="145"/>
      <c r="E32" s="51"/>
      <c r="F32" s="36"/>
      <c r="G32" s="40">
        <f t="shared" si="0"/>
        <v>0</v>
      </c>
      <c r="H32" s="40"/>
      <c r="I32" s="51"/>
      <c r="J32" s="59"/>
    </row>
    <row r="33" spans="1:10" ht="17.5" thickBot="1" x14ac:dyDescent="0.5">
      <c r="A33" s="41"/>
      <c r="B33" s="42"/>
      <c r="C33" s="146"/>
      <c r="D33" s="147"/>
      <c r="E33" s="52"/>
      <c r="F33" s="44"/>
      <c r="G33" s="40">
        <f t="shared" si="0"/>
        <v>0</v>
      </c>
      <c r="H33" s="45"/>
      <c r="I33" s="52"/>
      <c r="J33" s="60"/>
    </row>
    <row r="34" spans="1:10" ht="17.5" thickBot="1" x14ac:dyDescent="0.5">
      <c r="A34" s="46"/>
      <c r="B34" s="110"/>
      <c r="C34" s="151" t="s">
        <v>8</v>
      </c>
      <c r="D34" s="151"/>
      <c r="E34" s="151"/>
      <c r="F34" s="110">
        <f>SUM(F5:F33)</f>
        <v>1183500</v>
      </c>
      <c r="G34" s="110">
        <f>SUM(G5:G33)</f>
        <v>3118420</v>
      </c>
      <c r="H34" s="110"/>
      <c r="I34" s="142"/>
      <c r="J34" s="111"/>
    </row>
    <row r="35" spans="1:10" ht="17.5" thickBot="1" x14ac:dyDescent="0.5">
      <c r="A35" s="151"/>
      <c r="B35" s="151"/>
      <c r="C35" s="151" t="s">
        <v>80</v>
      </c>
      <c r="D35" s="151"/>
      <c r="E35" s="151"/>
      <c r="F35" s="110">
        <f>봉사부8월!F31</f>
        <v>8978600</v>
      </c>
      <c r="G35" s="110">
        <f>봉사부8월!G31</f>
        <v>26033220.300000001</v>
      </c>
      <c r="H35" s="110"/>
      <c r="I35" s="142"/>
      <c r="J35" s="142"/>
    </row>
    <row r="36" spans="1:10" ht="17.5" thickBot="1" x14ac:dyDescent="0.5">
      <c r="A36" s="151"/>
      <c r="B36" s="151"/>
      <c r="C36" s="151" t="s">
        <v>79</v>
      </c>
      <c r="D36" s="151"/>
      <c r="E36" s="151"/>
      <c r="F36" s="110">
        <f>F34+F35</f>
        <v>10162100</v>
      </c>
      <c r="G36" s="110">
        <f>G34+G35</f>
        <v>29151640.300000001</v>
      </c>
      <c r="H36" s="110"/>
      <c r="I36" s="142"/>
      <c r="J36" s="142"/>
    </row>
  </sheetData>
  <mergeCells count="12">
    <mergeCell ref="J3:J4"/>
    <mergeCell ref="C34:E34"/>
    <mergeCell ref="A35:B35"/>
    <mergeCell ref="C35:E35"/>
    <mergeCell ref="A36:B36"/>
    <mergeCell ref="C36:E36"/>
    <mergeCell ref="A3:B3"/>
    <mergeCell ref="C3:E3"/>
    <mergeCell ref="F3:F4"/>
    <mergeCell ref="G3:G4"/>
    <mergeCell ref="H3:H4"/>
    <mergeCell ref="I3:I4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1"/>
  <sheetViews>
    <sheetView topLeftCell="A16" workbookViewId="0">
      <selection activeCell="G31" sqref="G31"/>
    </sheetView>
  </sheetViews>
  <sheetFormatPr defaultRowHeight="17" x14ac:dyDescent="0.45"/>
  <cols>
    <col min="1" max="2" width="6.33203125" customWidth="1"/>
    <col min="3" max="3" width="17.58203125" customWidth="1"/>
    <col min="5" max="5" width="9.33203125" bestFit="1" customWidth="1"/>
    <col min="6" max="6" width="15" customWidth="1"/>
    <col min="7" max="7" width="14" customWidth="1"/>
    <col min="8" max="8" width="12.08203125" customWidth="1"/>
    <col min="9" max="9" width="22.5" customWidth="1"/>
    <col min="10" max="10" width="23.33203125" customWidth="1"/>
  </cols>
  <sheetData>
    <row r="1" spans="1:10" ht="19" x14ac:dyDescent="0.45">
      <c r="A1" s="22"/>
      <c r="B1" s="22"/>
      <c r="C1" s="23"/>
      <c r="D1" s="23"/>
      <c r="E1" s="23"/>
      <c r="F1" s="24" t="s">
        <v>63</v>
      </c>
      <c r="G1" s="25"/>
      <c r="H1" s="22"/>
      <c r="I1" s="23"/>
      <c r="J1" s="61" t="s">
        <v>46</v>
      </c>
    </row>
    <row r="2" spans="1:10" ht="17.5" thickBot="1" x14ac:dyDescent="0.5">
      <c r="A2" s="22"/>
      <c r="B2" s="22"/>
      <c r="C2" s="23"/>
      <c r="D2" s="23"/>
      <c r="E2" s="23"/>
      <c r="F2" s="22"/>
      <c r="G2" s="22"/>
      <c r="H2" s="22"/>
      <c r="I2" s="23"/>
      <c r="J2" s="23"/>
    </row>
    <row r="3" spans="1:10" ht="17.5" thickBot="1" x14ac:dyDescent="0.5">
      <c r="A3" s="152" t="s">
        <v>75</v>
      </c>
      <c r="B3" s="153"/>
      <c r="C3" s="152" t="s">
        <v>76</v>
      </c>
      <c r="D3" s="154"/>
      <c r="E3" s="153"/>
      <c r="F3" s="155" t="s">
        <v>53</v>
      </c>
      <c r="G3" s="157" t="s">
        <v>52</v>
      </c>
      <c r="H3" s="157" t="s">
        <v>2</v>
      </c>
      <c r="I3" s="159" t="s">
        <v>7</v>
      </c>
      <c r="J3" s="149" t="s">
        <v>5</v>
      </c>
    </row>
    <row r="4" spans="1:10" ht="17.5" thickBot="1" x14ac:dyDescent="0.5">
      <c r="A4" s="26" t="s">
        <v>3</v>
      </c>
      <c r="B4" s="136" t="s">
        <v>4</v>
      </c>
      <c r="C4" s="135" t="s">
        <v>49</v>
      </c>
      <c r="D4" s="135" t="s">
        <v>50</v>
      </c>
      <c r="E4" s="135" t="s">
        <v>51</v>
      </c>
      <c r="F4" s="156"/>
      <c r="G4" s="158"/>
      <c r="H4" s="158"/>
      <c r="I4" s="160"/>
      <c r="J4" s="150"/>
    </row>
    <row r="5" spans="1:10" x14ac:dyDescent="0.45">
      <c r="A5" s="75">
        <v>8</v>
      </c>
      <c r="B5" s="76">
        <v>7</v>
      </c>
      <c r="C5" s="75" t="s">
        <v>113</v>
      </c>
      <c r="D5" s="141">
        <v>320</v>
      </c>
      <c r="E5" s="76">
        <v>1500</v>
      </c>
      <c r="F5" s="75"/>
      <c r="G5" s="40">
        <f t="shared" ref="G5:G28" si="0">D5*E5</f>
        <v>480000</v>
      </c>
      <c r="H5" s="141"/>
      <c r="I5" s="76" t="s">
        <v>41</v>
      </c>
      <c r="J5" s="78"/>
    </row>
    <row r="6" spans="1:10" x14ac:dyDescent="0.45">
      <c r="A6" s="36"/>
      <c r="B6" s="37"/>
      <c r="C6" s="137" t="s">
        <v>114</v>
      </c>
      <c r="D6" s="138"/>
      <c r="E6" s="51"/>
      <c r="F6" s="137">
        <v>272500</v>
      </c>
      <c r="G6" s="40">
        <f>D6*E6</f>
        <v>0</v>
      </c>
      <c r="H6" s="40"/>
      <c r="I6" s="33"/>
      <c r="J6" s="59"/>
    </row>
    <row r="7" spans="1:10" x14ac:dyDescent="0.45">
      <c r="A7" s="36"/>
      <c r="B7" s="37"/>
      <c r="C7" s="137" t="s">
        <v>115</v>
      </c>
      <c r="D7" s="138">
        <v>1</v>
      </c>
      <c r="E7" s="51">
        <v>24500</v>
      </c>
      <c r="F7" s="36"/>
      <c r="G7" s="40">
        <f t="shared" si="0"/>
        <v>24500</v>
      </c>
      <c r="H7" s="40"/>
      <c r="I7" s="33" t="s">
        <v>41</v>
      </c>
      <c r="J7" s="59"/>
    </row>
    <row r="8" spans="1:10" x14ac:dyDescent="0.45">
      <c r="A8" s="41"/>
      <c r="B8" s="37"/>
      <c r="C8" s="137" t="s">
        <v>116</v>
      </c>
      <c r="D8" s="138">
        <v>1</v>
      </c>
      <c r="E8" s="51">
        <v>6900</v>
      </c>
      <c r="F8" s="36"/>
      <c r="G8" s="40">
        <f t="shared" si="0"/>
        <v>6900</v>
      </c>
      <c r="H8" s="40"/>
      <c r="I8" s="33" t="s">
        <v>41</v>
      </c>
      <c r="J8" s="59"/>
    </row>
    <row r="9" spans="1:10" x14ac:dyDescent="0.45">
      <c r="A9" s="137">
        <v>8</v>
      </c>
      <c r="B9" s="37">
        <v>14</v>
      </c>
      <c r="C9" s="137" t="s">
        <v>113</v>
      </c>
      <c r="D9" s="138">
        <v>300</v>
      </c>
      <c r="E9" s="51">
        <v>1500</v>
      </c>
      <c r="F9" s="36"/>
      <c r="G9" s="134">
        <f t="shared" si="0"/>
        <v>450000</v>
      </c>
      <c r="H9" s="40"/>
      <c r="I9" s="33" t="s">
        <v>41</v>
      </c>
      <c r="J9" s="59"/>
    </row>
    <row r="10" spans="1:10" x14ac:dyDescent="0.45">
      <c r="A10" s="36"/>
      <c r="B10" s="37"/>
      <c r="C10" s="137" t="s">
        <v>117</v>
      </c>
      <c r="D10" s="138"/>
      <c r="E10" s="51"/>
      <c r="F10" s="36">
        <v>250500</v>
      </c>
      <c r="G10" s="40">
        <f t="shared" si="0"/>
        <v>0</v>
      </c>
      <c r="H10" s="40"/>
      <c r="I10" s="33"/>
      <c r="J10" s="59"/>
    </row>
    <row r="11" spans="1:10" x14ac:dyDescent="0.45">
      <c r="A11" s="36">
        <v>8</v>
      </c>
      <c r="B11" s="37">
        <v>21</v>
      </c>
      <c r="C11" s="137" t="s">
        <v>113</v>
      </c>
      <c r="D11" s="138">
        <v>300</v>
      </c>
      <c r="E11" s="51">
        <v>1500</v>
      </c>
      <c r="F11" s="36"/>
      <c r="G11" s="40">
        <f t="shared" si="0"/>
        <v>450000</v>
      </c>
      <c r="H11" s="40"/>
      <c r="I11" s="33" t="s">
        <v>41</v>
      </c>
      <c r="J11" s="92"/>
    </row>
    <row r="12" spans="1:10" x14ac:dyDescent="0.45">
      <c r="A12" s="36"/>
      <c r="B12" s="37"/>
      <c r="C12" s="137" t="s">
        <v>117</v>
      </c>
      <c r="D12" s="138"/>
      <c r="E12" s="51"/>
      <c r="F12" s="36">
        <v>203000</v>
      </c>
      <c r="G12" s="40">
        <f t="shared" si="0"/>
        <v>0</v>
      </c>
      <c r="H12" s="40"/>
      <c r="I12" s="33"/>
      <c r="J12" s="92"/>
    </row>
    <row r="13" spans="1:10" x14ac:dyDescent="0.45">
      <c r="A13" s="36">
        <v>8</v>
      </c>
      <c r="B13" s="37">
        <v>28</v>
      </c>
      <c r="C13" s="137" t="s">
        <v>26</v>
      </c>
      <c r="D13" s="138">
        <v>320</v>
      </c>
      <c r="E13" s="51">
        <v>1500</v>
      </c>
      <c r="F13" s="36"/>
      <c r="G13" s="40">
        <f t="shared" si="0"/>
        <v>480000</v>
      </c>
      <c r="H13" s="40"/>
      <c r="I13" s="33" t="s">
        <v>41</v>
      </c>
      <c r="J13" s="92"/>
    </row>
    <row r="14" spans="1:10" x14ac:dyDescent="0.45">
      <c r="A14" s="36"/>
      <c r="B14" s="37"/>
      <c r="C14" s="137" t="s">
        <v>118</v>
      </c>
      <c r="D14" s="138"/>
      <c r="E14" s="51"/>
      <c r="F14" s="36">
        <v>246500</v>
      </c>
      <c r="G14" s="40">
        <f t="shared" si="0"/>
        <v>0</v>
      </c>
      <c r="H14" s="40"/>
      <c r="I14" s="33"/>
      <c r="J14" s="90"/>
    </row>
    <row r="15" spans="1:10" x14ac:dyDescent="0.45">
      <c r="A15" s="36"/>
      <c r="B15" s="37"/>
      <c r="C15" s="95" t="s">
        <v>97</v>
      </c>
      <c r="D15" s="138">
        <v>2</v>
      </c>
      <c r="E15" s="51">
        <v>400000</v>
      </c>
      <c r="F15" s="36"/>
      <c r="G15" s="40">
        <f t="shared" si="0"/>
        <v>800000</v>
      </c>
      <c r="H15" s="40"/>
      <c r="I15" s="33"/>
      <c r="J15" s="59"/>
    </row>
    <row r="16" spans="1:10" x14ac:dyDescent="0.45">
      <c r="A16" s="36"/>
      <c r="B16" s="37"/>
      <c r="C16" s="137"/>
      <c r="D16" s="138"/>
      <c r="E16" s="51"/>
      <c r="F16" s="36"/>
      <c r="G16" s="40">
        <f t="shared" si="0"/>
        <v>0</v>
      </c>
      <c r="H16" s="40"/>
      <c r="I16" s="33"/>
      <c r="J16" s="59"/>
    </row>
    <row r="17" spans="1:10" x14ac:dyDescent="0.45">
      <c r="A17" s="36"/>
      <c r="B17" s="37"/>
      <c r="C17" s="137"/>
      <c r="D17" s="138"/>
      <c r="E17" s="51"/>
      <c r="F17" s="36"/>
      <c r="G17" s="40">
        <f t="shared" si="0"/>
        <v>0</v>
      </c>
      <c r="H17" s="40"/>
      <c r="I17" s="33"/>
      <c r="J17" s="107"/>
    </row>
    <row r="18" spans="1:10" x14ac:dyDescent="0.45">
      <c r="A18" s="93"/>
      <c r="B18" s="94"/>
      <c r="C18" s="95"/>
      <c r="D18" s="96"/>
      <c r="E18" s="97"/>
      <c r="F18" s="93"/>
      <c r="G18" s="40">
        <f t="shared" si="0"/>
        <v>0</v>
      </c>
      <c r="H18" s="66"/>
      <c r="I18" s="33"/>
      <c r="J18" s="109"/>
    </row>
    <row r="19" spans="1:10" x14ac:dyDescent="0.45">
      <c r="A19" s="93"/>
      <c r="B19" s="94"/>
      <c r="C19" s="95"/>
      <c r="D19" s="84"/>
      <c r="E19" s="85"/>
      <c r="F19" s="69"/>
      <c r="G19" s="40">
        <f t="shared" si="0"/>
        <v>0</v>
      </c>
      <c r="H19" s="71"/>
      <c r="I19" s="33"/>
      <c r="J19" s="109"/>
    </row>
    <row r="20" spans="1:10" x14ac:dyDescent="0.45">
      <c r="A20" s="69"/>
      <c r="B20" s="70"/>
      <c r="C20" s="83"/>
      <c r="D20" s="84"/>
      <c r="E20" s="85"/>
      <c r="F20" s="69"/>
      <c r="G20" s="40">
        <f t="shared" si="0"/>
        <v>0</v>
      </c>
      <c r="H20" s="71"/>
      <c r="I20" s="33"/>
      <c r="J20" s="109"/>
    </row>
    <row r="21" spans="1:10" x14ac:dyDescent="0.45">
      <c r="A21" s="93"/>
      <c r="B21" s="94"/>
      <c r="C21" s="95"/>
      <c r="D21" s="96"/>
      <c r="E21" s="97"/>
      <c r="F21" s="64"/>
      <c r="G21" s="40">
        <f t="shared" si="0"/>
        <v>0</v>
      </c>
      <c r="H21" s="66"/>
      <c r="I21" s="33"/>
      <c r="J21" s="108"/>
    </row>
    <row r="22" spans="1:10" x14ac:dyDescent="0.45">
      <c r="A22" s="36"/>
      <c r="B22" s="37"/>
      <c r="C22" s="137"/>
      <c r="D22" s="138"/>
      <c r="E22" s="51"/>
      <c r="F22" s="36"/>
      <c r="G22" s="40">
        <f t="shared" si="0"/>
        <v>0</v>
      </c>
      <c r="H22" s="40"/>
      <c r="I22" s="33"/>
      <c r="J22" s="59"/>
    </row>
    <row r="23" spans="1:10" x14ac:dyDescent="0.45">
      <c r="A23" s="36"/>
      <c r="B23" s="37"/>
      <c r="C23" s="137"/>
      <c r="D23" s="138"/>
      <c r="E23" s="51"/>
      <c r="F23" s="36"/>
      <c r="G23" s="40">
        <f t="shared" si="0"/>
        <v>0</v>
      </c>
      <c r="H23" s="40"/>
      <c r="I23" s="33"/>
      <c r="J23" s="59"/>
    </row>
    <row r="24" spans="1:10" x14ac:dyDescent="0.45">
      <c r="A24" s="36"/>
      <c r="B24" s="37"/>
      <c r="C24" s="137"/>
      <c r="D24" s="138"/>
      <c r="E24" s="51"/>
      <c r="F24" s="36"/>
      <c r="G24" s="40">
        <f t="shared" si="0"/>
        <v>0</v>
      </c>
      <c r="H24" s="40"/>
      <c r="I24" s="33"/>
      <c r="J24" s="59"/>
    </row>
    <row r="25" spans="1:10" x14ac:dyDescent="0.45">
      <c r="A25" s="36"/>
      <c r="B25" s="37"/>
      <c r="C25" s="137"/>
      <c r="D25" s="138"/>
      <c r="E25" s="51"/>
      <c r="F25" s="36"/>
      <c r="G25" s="40">
        <f t="shared" si="0"/>
        <v>0</v>
      </c>
      <c r="H25" s="40"/>
      <c r="I25" s="33"/>
      <c r="J25" s="59"/>
    </row>
    <row r="26" spans="1:10" x14ac:dyDescent="0.45">
      <c r="A26" s="36"/>
      <c r="B26" s="37"/>
      <c r="C26" s="137"/>
      <c r="D26" s="138"/>
      <c r="E26" s="51"/>
      <c r="F26" s="36"/>
      <c r="G26" s="40">
        <f t="shared" si="0"/>
        <v>0</v>
      </c>
      <c r="H26" s="40"/>
      <c r="I26" s="33"/>
      <c r="J26" s="59"/>
    </row>
    <row r="27" spans="1:10" x14ac:dyDescent="0.45">
      <c r="A27" s="36"/>
      <c r="B27" s="37"/>
      <c r="C27" s="137"/>
      <c r="D27" s="138"/>
      <c r="E27" s="51"/>
      <c r="F27" s="36"/>
      <c r="G27" s="40">
        <f t="shared" si="0"/>
        <v>0</v>
      </c>
      <c r="H27" s="40"/>
      <c r="I27" s="51"/>
      <c r="J27" s="59"/>
    </row>
    <row r="28" spans="1:10" ht="17.5" thickBot="1" x14ac:dyDescent="0.5">
      <c r="A28" s="41"/>
      <c r="B28" s="42"/>
      <c r="C28" s="139"/>
      <c r="D28" s="140"/>
      <c r="E28" s="52"/>
      <c r="F28" s="44"/>
      <c r="G28" s="40">
        <f t="shared" si="0"/>
        <v>0</v>
      </c>
      <c r="H28" s="45"/>
      <c r="I28" s="52"/>
      <c r="J28" s="60"/>
    </row>
    <row r="29" spans="1:10" ht="17.5" thickBot="1" x14ac:dyDescent="0.5">
      <c r="A29" s="46"/>
      <c r="B29" s="110"/>
      <c r="C29" s="151" t="s">
        <v>8</v>
      </c>
      <c r="D29" s="151"/>
      <c r="E29" s="151"/>
      <c r="F29" s="110">
        <f>SUM(F5:F28)</f>
        <v>972500</v>
      </c>
      <c r="G29" s="110">
        <f>SUM(G5:G28)</f>
        <v>2691400</v>
      </c>
      <c r="H29" s="110"/>
      <c r="I29" s="135"/>
      <c r="J29" s="111"/>
    </row>
    <row r="30" spans="1:10" ht="17.5" thickBot="1" x14ac:dyDescent="0.5">
      <c r="A30" s="151"/>
      <c r="B30" s="151"/>
      <c r="C30" s="151" t="s">
        <v>80</v>
      </c>
      <c r="D30" s="151"/>
      <c r="E30" s="151"/>
      <c r="F30" s="110">
        <f>봉사부7월!F31</f>
        <v>8006100</v>
      </c>
      <c r="G30" s="110">
        <f>봉사부7월!G31</f>
        <v>23341820.300000001</v>
      </c>
      <c r="H30" s="110"/>
      <c r="I30" s="135"/>
      <c r="J30" s="135"/>
    </row>
    <row r="31" spans="1:10" ht="17.5" thickBot="1" x14ac:dyDescent="0.5">
      <c r="A31" s="151"/>
      <c r="B31" s="151"/>
      <c r="C31" s="151" t="s">
        <v>79</v>
      </c>
      <c r="D31" s="151"/>
      <c r="E31" s="151"/>
      <c r="F31" s="110">
        <f>F29+F30</f>
        <v>8978600</v>
      </c>
      <c r="G31" s="110">
        <f>G29+G30</f>
        <v>26033220.300000001</v>
      </c>
      <c r="H31" s="110"/>
      <c r="I31" s="135"/>
      <c r="J31" s="135"/>
    </row>
  </sheetData>
  <mergeCells count="12">
    <mergeCell ref="J3:J4"/>
    <mergeCell ref="C29:E29"/>
    <mergeCell ref="A30:B30"/>
    <mergeCell ref="C30:E30"/>
    <mergeCell ref="A31:B31"/>
    <mergeCell ref="C31:E31"/>
    <mergeCell ref="A3:B3"/>
    <mergeCell ref="C3:E3"/>
    <mergeCell ref="F3:F4"/>
    <mergeCell ref="G3:G4"/>
    <mergeCell ref="H3:H4"/>
    <mergeCell ref="I3:I4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1"/>
  <sheetViews>
    <sheetView showGridLines="0" topLeftCell="A15" workbookViewId="0">
      <selection activeCell="C18" sqref="C18"/>
    </sheetView>
  </sheetViews>
  <sheetFormatPr defaultRowHeight="17" x14ac:dyDescent="0.45"/>
  <cols>
    <col min="1" max="2" width="6.33203125" customWidth="1"/>
    <col min="3" max="3" width="17.58203125" customWidth="1"/>
    <col min="5" max="5" width="9.33203125" bestFit="1" customWidth="1"/>
    <col min="6" max="6" width="15" customWidth="1"/>
    <col min="7" max="7" width="14" customWidth="1"/>
    <col min="8" max="8" width="12.08203125" customWidth="1"/>
    <col min="9" max="9" width="22.5" customWidth="1"/>
    <col min="10" max="10" width="23.33203125" customWidth="1"/>
  </cols>
  <sheetData>
    <row r="1" spans="1:10" ht="19" x14ac:dyDescent="0.45">
      <c r="A1" s="22"/>
      <c r="B1" s="22"/>
      <c r="C1" s="23"/>
      <c r="D1" s="23"/>
      <c r="E1" s="23"/>
      <c r="F1" s="24" t="s">
        <v>63</v>
      </c>
      <c r="G1" s="25"/>
      <c r="H1" s="22"/>
      <c r="I1" s="23"/>
      <c r="J1" s="61" t="s">
        <v>46</v>
      </c>
    </row>
    <row r="2" spans="1:10" ht="17.5" thickBot="1" x14ac:dyDescent="0.5">
      <c r="A2" s="22"/>
      <c r="B2" s="22"/>
      <c r="C2" s="23"/>
      <c r="D2" s="23"/>
      <c r="E2" s="23"/>
      <c r="F2" s="22"/>
      <c r="G2" s="22"/>
      <c r="H2" s="22"/>
      <c r="I2" s="23"/>
      <c r="J2" s="23"/>
    </row>
    <row r="3" spans="1:10" ht="17.5" thickBot="1" x14ac:dyDescent="0.5">
      <c r="A3" s="152" t="s">
        <v>75</v>
      </c>
      <c r="B3" s="153"/>
      <c r="C3" s="152" t="s">
        <v>76</v>
      </c>
      <c r="D3" s="154"/>
      <c r="E3" s="153"/>
      <c r="F3" s="155" t="s">
        <v>53</v>
      </c>
      <c r="G3" s="157" t="s">
        <v>52</v>
      </c>
      <c r="H3" s="157" t="s">
        <v>2</v>
      </c>
      <c r="I3" s="159" t="s">
        <v>7</v>
      </c>
      <c r="J3" s="149" t="s">
        <v>5</v>
      </c>
    </row>
    <row r="4" spans="1:10" ht="17.5" thickBot="1" x14ac:dyDescent="0.5">
      <c r="A4" s="26" t="s">
        <v>3</v>
      </c>
      <c r="B4" s="128" t="s">
        <v>4</v>
      </c>
      <c r="C4" s="127" t="s">
        <v>49</v>
      </c>
      <c r="D4" s="127" t="s">
        <v>50</v>
      </c>
      <c r="E4" s="127" t="s">
        <v>51</v>
      </c>
      <c r="F4" s="156"/>
      <c r="G4" s="158"/>
      <c r="H4" s="158"/>
      <c r="I4" s="160"/>
      <c r="J4" s="150"/>
    </row>
    <row r="5" spans="1:10" x14ac:dyDescent="0.45">
      <c r="A5" s="75">
        <v>7</v>
      </c>
      <c r="B5" s="76">
        <v>3</v>
      </c>
      <c r="C5" s="75" t="s">
        <v>104</v>
      </c>
      <c r="D5" s="133">
        <v>380</v>
      </c>
      <c r="E5" s="76">
        <v>1500</v>
      </c>
      <c r="F5" s="75"/>
      <c r="G5" s="40">
        <f t="shared" ref="G5:G28" si="0">D5*E5</f>
        <v>570000</v>
      </c>
      <c r="H5" s="133"/>
      <c r="I5" s="76" t="s">
        <v>41</v>
      </c>
      <c r="J5" s="78"/>
    </row>
    <row r="6" spans="1:10" x14ac:dyDescent="0.45">
      <c r="A6" s="36"/>
      <c r="B6" s="37"/>
      <c r="C6" s="129" t="s">
        <v>28</v>
      </c>
      <c r="D6" s="130"/>
      <c r="E6" s="51"/>
      <c r="F6" s="129">
        <v>286000</v>
      </c>
      <c r="G6" s="40">
        <f>D6*E6</f>
        <v>0</v>
      </c>
      <c r="H6" s="40"/>
      <c r="I6" s="33"/>
      <c r="J6" s="59"/>
    </row>
    <row r="7" spans="1:10" x14ac:dyDescent="0.45">
      <c r="A7" s="36">
        <v>7</v>
      </c>
      <c r="B7" s="37">
        <v>10</v>
      </c>
      <c r="C7" s="129" t="s">
        <v>104</v>
      </c>
      <c r="D7" s="130">
        <v>320</v>
      </c>
      <c r="E7" s="51">
        <v>1500</v>
      </c>
      <c r="F7" s="36"/>
      <c r="G7" s="40">
        <f t="shared" si="0"/>
        <v>480000</v>
      </c>
      <c r="H7" s="40"/>
      <c r="I7" s="33" t="s">
        <v>41</v>
      </c>
      <c r="J7" s="59"/>
    </row>
    <row r="8" spans="1:10" x14ac:dyDescent="0.45">
      <c r="A8" s="41"/>
      <c r="B8" s="37"/>
      <c r="C8" s="129" t="s">
        <v>105</v>
      </c>
      <c r="D8" s="130"/>
      <c r="E8" s="51"/>
      <c r="F8" s="36">
        <v>199500</v>
      </c>
      <c r="G8" s="40">
        <f t="shared" si="0"/>
        <v>0</v>
      </c>
      <c r="H8" s="40"/>
      <c r="I8" s="33"/>
      <c r="J8" s="59"/>
    </row>
    <row r="9" spans="1:10" x14ac:dyDescent="0.45">
      <c r="A9" s="129"/>
      <c r="B9" s="37"/>
      <c r="C9" s="129" t="s">
        <v>106</v>
      </c>
      <c r="D9" s="130">
        <v>3</v>
      </c>
      <c r="E9" s="51">
        <v>1950</v>
      </c>
      <c r="F9" s="36"/>
      <c r="G9" s="134">
        <f t="shared" si="0"/>
        <v>5850</v>
      </c>
      <c r="H9" s="40"/>
      <c r="I9" s="33" t="s">
        <v>41</v>
      </c>
      <c r="J9" s="59"/>
    </row>
    <row r="10" spans="1:10" x14ac:dyDescent="0.45">
      <c r="A10" s="36"/>
      <c r="B10" s="37"/>
      <c r="C10" s="129" t="s">
        <v>107</v>
      </c>
      <c r="D10" s="130">
        <v>2</v>
      </c>
      <c r="E10" s="51">
        <v>9450</v>
      </c>
      <c r="F10" s="36"/>
      <c r="G10" s="40">
        <f t="shared" si="0"/>
        <v>18900</v>
      </c>
      <c r="H10" s="40"/>
      <c r="I10" s="33" t="s">
        <v>41</v>
      </c>
      <c r="J10" s="59"/>
    </row>
    <row r="11" spans="1:10" x14ac:dyDescent="0.45">
      <c r="A11" s="36"/>
      <c r="B11" s="37"/>
      <c r="C11" s="129" t="s">
        <v>108</v>
      </c>
      <c r="D11" s="130">
        <v>1</v>
      </c>
      <c r="E11" s="51">
        <v>10400</v>
      </c>
      <c r="F11" s="36"/>
      <c r="G11" s="40">
        <f t="shared" si="0"/>
        <v>10400</v>
      </c>
      <c r="H11" s="40"/>
      <c r="I11" s="33" t="s">
        <v>41</v>
      </c>
      <c r="J11" s="92"/>
    </row>
    <row r="12" spans="1:10" x14ac:dyDescent="0.45">
      <c r="A12" s="36"/>
      <c r="B12" s="37"/>
      <c r="C12" s="129" t="s">
        <v>109</v>
      </c>
      <c r="D12" s="130">
        <v>1</v>
      </c>
      <c r="E12" s="51">
        <v>2700</v>
      </c>
      <c r="F12" s="36"/>
      <c r="G12" s="40">
        <f t="shared" si="0"/>
        <v>2700</v>
      </c>
      <c r="H12" s="40"/>
      <c r="I12" s="33" t="s">
        <v>41</v>
      </c>
      <c r="J12" s="92"/>
    </row>
    <row r="13" spans="1:10" x14ac:dyDescent="0.45">
      <c r="A13" s="36"/>
      <c r="B13" s="37"/>
      <c r="C13" s="129" t="s">
        <v>110</v>
      </c>
      <c r="D13" s="130">
        <v>1</v>
      </c>
      <c r="E13" s="51">
        <v>2250</v>
      </c>
      <c r="F13" s="36"/>
      <c r="G13" s="40">
        <f t="shared" si="0"/>
        <v>2250</v>
      </c>
      <c r="H13" s="40"/>
      <c r="I13" s="33" t="s">
        <v>41</v>
      </c>
      <c r="J13" s="92"/>
    </row>
    <row r="14" spans="1:10" x14ac:dyDescent="0.45">
      <c r="A14" s="36"/>
      <c r="B14" s="37"/>
      <c r="C14" s="129" t="s">
        <v>112</v>
      </c>
      <c r="D14" s="130">
        <v>1</v>
      </c>
      <c r="E14" s="51">
        <v>7980</v>
      </c>
      <c r="F14" s="36"/>
      <c r="G14" s="40">
        <f t="shared" si="0"/>
        <v>7980</v>
      </c>
      <c r="H14" s="40"/>
      <c r="I14" s="33" t="s">
        <v>41</v>
      </c>
      <c r="J14" s="90"/>
    </row>
    <row r="15" spans="1:10" x14ac:dyDescent="0.45">
      <c r="A15" s="36"/>
      <c r="B15" s="37"/>
      <c r="C15" s="129" t="s">
        <v>111</v>
      </c>
      <c r="D15" s="130">
        <v>1</v>
      </c>
      <c r="E15" s="51">
        <v>2300</v>
      </c>
      <c r="F15" s="36"/>
      <c r="G15" s="40">
        <f t="shared" si="0"/>
        <v>2300</v>
      </c>
      <c r="H15" s="40"/>
      <c r="I15" s="33" t="s">
        <v>41</v>
      </c>
      <c r="J15" s="59"/>
    </row>
    <row r="16" spans="1:10" x14ac:dyDescent="0.45">
      <c r="A16" s="36">
        <v>7</v>
      </c>
      <c r="B16" s="37">
        <v>17</v>
      </c>
      <c r="C16" s="129" t="s">
        <v>104</v>
      </c>
      <c r="D16" s="130">
        <v>320</v>
      </c>
      <c r="E16" s="51">
        <v>1500</v>
      </c>
      <c r="F16" s="36"/>
      <c r="G16" s="40">
        <f t="shared" si="0"/>
        <v>480000</v>
      </c>
      <c r="H16" s="40"/>
      <c r="I16" s="33" t="s">
        <v>41</v>
      </c>
      <c r="J16" s="59"/>
    </row>
    <row r="17" spans="1:10" x14ac:dyDescent="0.45">
      <c r="A17" s="36"/>
      <c r="B17" s="37"/>
      <c r="C17" s="129" t="s">
        <v>105</v>
      </c>
      <c r="D17" s="130"/>
      <c r="E17" s="51"/>
      <c r="F17" s="36">
        <v>234000</v>
      </c>
      <c r="G17" s="40">
        <f t="shared" si="0"/>
        <v>0</v>
      </c>
      <c r="H17" s="40"/>
      <c r="I17" s="33"/>
      <c r="J17" s="107"/>
    </row>
    <row r="18" spans="1:10" x14ac:dyDescent="0.45">
      <c r="A18" s="93"/>
      <c r="B18" s="94"/>
      <c r="C18" s="95" t="s">
        <v>97</v>
      </c>
      <c r="D18" s="96">
        <v>2</v>
      </c>
      <c r="E18" s="97">
        <v>400000</v>
      </c>
      <c r="F18" s="93"/>
      <c r="G18" s="40">
        <f t="shared" si="0"/>
        <v>800000</v>
      </c>
      <c r="H18" s="66"/>
      <c r="I18" s="33" t="s">
        <v>44</v>
      </c>
      <c r="J18" s="109"/>
    </row>
    <row r="19" spans="1:10" x14ac:dyDescent="0.45">
      <c r="A19" s="93">
        <v>7</v>
      </c>
      <c r="B19" s="94">
        <v>24</v>
      </c>
      <c r="C19" s="95" t="s">
        <v>104</v>
      </c>
      <c r="D19" s="84">
        <v>350</v>
      </c>
      <c r="E19" s="85">
        <v>1500</v>
      </c>
      <c r="F19" s="69"/>
      <c r="G19" s="40">
        <f t="shared" si="0"/>
        <v>525000</v>
      </c>
      <c r="H19" s="71"/>
      <c r="I19" s="33" t="s">
        <v>41</v>
      </c>
      <c r="J19" s="109"/>
    </row>
    <row r="20" spans="1:10" x14ac:dyDescent="0.45">
      <c r="A20" s="69"/>
      <c r="B20" s="70"/>
      <c r="C20" s="83" t="s">
        <v>105</v>
      </c>
      <c r="D20" s="84"/>
      <c r="E20" s="85"/>
      <c r="F20" s="69">
        <v>273000</v>
      </c>
      <c r="G20" s="40">
        <f t="shared" si="0"/>
        <v>0</v>
      </c>
      <c r="H20" s="71"/>
      <c r="I20" s="33"/>
      <c r="J20" s="109"/>
    </row>
    <row r="21" spans="1:10" x14ac:dyDescent="0.45">
      <c r="A21" s="93">
        <v>7</v>
      </c>
      <c r="B21" s="94">
        <v>31</v>
      </c>
      <c r="C21" s="95" t="s">
        <v>104</v>
      </c>
      <c r="D21" s="96">
        <v>300</v>
      </c>
      <c r="E21" s="97">
        <v>1500</v>
      </c>
      <c r="F21" s="64"/>
      <c r="G21" s="40">
        <f t="shared" si="0"/>
        <v>450000</v>
      </c>
      <c r="H21" s="66"/>
      <c r="I21" s="33" t="s">
        <v>41</v>
      </c>
      <c r="J21" s="108"/>
    </row>
    <row r="22" spans="1:10" x14ac:dyDescent="0.45">
      <c r="A22" s="36"/>
      <c r="B22" s="37"/>
      <c r="C22" s="129" t="s">
        <v>105</v>
      </c>
      <c r="D22" s="130"/>
      <c r="E22" s="51"/>
      <c r="F22" s="36">
        <v>240000</v>
      </c>
      <c r="G22" s="40">
        <f t="shared" si="0"/>
        <v>0</v>
      </c>
      <c r="H22" s="40"/>
      <c r="I22" s="33"/>
      <c r="J22" s="59"/>
    </row>
    <row r="23" spans="1:10" x14ac:dyDescent="0.45">
      <c r="A23" s="36"/>
      <c r="B23" s="37"/>
      <c r="C23" s="129"/>
      <c r="D23" s="130"/>
      <c r="E23" s="51"/>
      <c r="F23" s="36"/>
      <c r="G23" s="40">
        <f t="shared" si="0"/>
        <v>0</v>
      </c>
      <c r="H23" s="40"/>
      <c r="I23" s="33"/>
      <c r="J23" s="59"/>
    </row>
    <row r="24" spans="1:10" x14ac:dyDescent="0.45">
      <c r="A24" s="36"/>
      <c r="B24" s="37"/>
      <c r="C24" s="129"/>
      <c r="D24" s="130"/>
      <c r="E24" s="51"/>
      <c r="F24" s="36"/>
      <c r="G24" s="40">
        <f t="shared" si="0"/>
        <v>0</v>
      </c>
      <c r="H24" s="40"/>
      <c r="I24" s="33"/>
      <c r="J24" s="59"/>
    </row>
    <row r="25" spans="1:10" x14ac:dyDescent="0.45">
      <c r="A25" s="36"/>
      <c r="B25" s="37"/>
      <c r="C25" s="129"/>
      <c r="D25" s="130"/>
      <c r="E25" s="51"/>
      <c r="F25" s="36"/>
      <c r="G25" s="40">
        <f t="shared" si="0"/>
        <v>0</v>
      </c>
      <c r="H25" s="40"/>
      <c r="I25" s="33"/>
      <c r="J25" s="59"/>
    </row>
    <row r="26" spans="1:10" x14ac:dyDescent="0.45">
      <c r="A26" s="36"/>
      <c r="B26" s="37"/>
      <c r="C26" s="129"/>
      <c r="D26" s="130"/>
      <c r="E26" s="51"/>
      <c r="F26" s="36"/>
      <c r="G26" s="40">
        <f t="shared" si="0"/>
        <v>0</v>
      </c>
      <c r="H26" s="40"/>
      <c r="I26" s="33"/>
      <c r="J26" s="59"/>
    </row>
    <row r="27" spans="1:10" x14ac:dyDescent="0.45">
      <c r="A27" s="36"/>
      <c r="B27" s="37"/>
      <c r="C27" s="129"/>
      <c r="D27" s="130"/>
      <c r="E27" s="51"/>
      <c r="F27" s="36"/>
      <c r="G27" s="40">
        <f t="shared" si="0"/>
        <v>0</v>
      </c>
      <c r="H27" s="40"/>
      <c r="I27" s="51"/>
      <c r="J27" s="59"/>
    </row>
    <row r="28" spans="1:10" ht="17.5" thickBot="1" x14ac:dyDescent="0.5">
      <c r="A28" s="41"/>
      <c r="B28" s="42"/>
      <c r="C28" s="131"/>
      <c r="D28" s="132"/>
      <c r="E28" s="52"/>
      <c r="F28" s="44"/>
      <c r="G28" s="40">
        <f t="shared" si="0"/>
        <v>0</v>
      </c>
      <c r="H28" s="45"/>
      <c r="I28" s="52"/>
      <c r="J28" s="60"/>
    </row>
    <row r="29" spans="1:10" ht="17.5" thickBot="1" x14ac:dyDescent="0.5">
      <c r="A29" s="46"/>
      <c r="B29" s="110"/>
      <c r="C29" s="151" t="s">
        <v>8</v>
      </c>
      <c r="D29" s="151"/>
      <c r="E29" s="151"/>
      <c r="F29" s="110">
        <f>SUM(F5:F28)</f>
        <v>1232500</v>
      </c>
      <c r="G29" s="110">
        <f>SUM(G5:G28)</f>
        <v>3355380</v>
      </c>
      <c r="H29" s="110"/>
      <c r="I29" s="127"/>
      <c r="J29" s="111"/>
    </row>
    <row r="30" spans="1:10" ht="17.5" thickBot="1" x14ac:dyDescent="0.5">
      <c r="A30" s="151"/>
      <c r="B30" s="151"/>
      <c r="C30" s="151" t="s">
        <v>80</v>
      </c>
      <c r="D30" s="151"/>
      <c r="E30" s="151"/>
      <c r="F30" s="110">
        <f>봉사부6월!F31</f>
        <v>6773600</v>
      </c>
      <c r="G30" s="110">
        <f>봉사부6월!G31</f>
        <v>19986440.300000001</v>
      </c>
      <c r="H30" s="110"/>
      <c r="I30" s="127"/>
      <c r="J30" s="127"/>
    </row>
    <row r="31" spans="1:10" ht="17.5" thickBot="1" x14ac:dyDescent="0.5">
      <c r="A31" s="151"/>
      <c r="B31" s="151"/>
      <c r="C31" s="151" t="s">
        <v>79</v>
      </c>
      <c r="D31" s="151"/>
      <c r="E31" s="151"/>
      <c r="F31" s="110">
        <f>F29+F30</f>
        <v>8006100</v>
      </c>
      <c r="G31" s="110">
        <f>G29+G30</f>
        <v>23341820.300000001</v>
      </c>
      <c r="H31" s="110"/>
      <c r="I31" s="127"/>
      <c r="J31" s="127"/>
    </row>
  </sheetData>
  <mergeCells count="12">
    <mergeCell ref="J3:J4"/>
    <mergeCell ref="C29:E29"/>
    <mergeCell ref="A30:B30"/>
    <mergeCell ref="C30:E30"/>
    <mergeCell ref="A31:B31"/>
    <mergeCell ref="C31:E31"/>
    <mergeCell ref="A3:B3"/>
    <mergeCell ref="C3:E3"/>
    <mergeCell ref="F3:F4"/>
    <mergeCell ref="G3:G4"/>
    <mergeCell ref="H3:H4"/>
    <mergeCell ref="I3:I4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1"/>
  <sheetViews>
    <sheetView showGridLines="0" topLeftCell="A22" workbookViewId="0">
      <selection activeCell="E38" sqref="E38"/>
    </sheetView>
  </sheetViews>
  <sheetFormatPr defaultRowHeight="17" x14ac:dyDescent="0.45"/>
  <cols>
    <col min="1" max="2" width="6.33203125" customWidth="1"/>
    <col min="3" max="3" width="17.58203125" customWidth="1"/>
    <col min="5" max="5" width="9.33203125" bestFit="1" customWidth="1"/>
    <col min="6" max="6" width="15" customWidth="1"/>
    <col min="7" max="7" width="14" customWidth="1"/>
    <col min="8" max="8" width="12.08203125" customWidth="1"/>
    <col min="9" max="9" width="22.5" customWidth="1"/>
    <col min="10" max="10" width="23.33203125" customWidth="1"/>
  </cols>
  <sheetData>
    <row r="1" spans="1:10" ht="19" x14ac:dyDescent="0.45">
      <c r="A1" s="22"/>
      <c r="B1" s="22"/>
      <c r="C1" s="23"/>
      <c r="D1" s="23"/>
      <c r="E1" s="23"/>
      <c r="F1" s="24" t="s">
        <v>63</v>
      </c>
      <c r="G1" s="25"/>
      <c r="H1" s="22"/>
      <c r="I1" s="23"/>
      <c r="J1" s="61" t="s">
        <v>46</v>
      </c>
    </row>
    <row r="2" spans="1:10" ht="17.5" thickBot="1" x14ac:dyDescent="0.5">
      <c r="A2" s="22"/>
      <c r="B2" s="22"/>
      <c r="C2" s="23"/>
      <c r="D2" s="23"/>
      <c r="E2" s="23"/>
      <c r="F2" s="22"/>
      <c r="G2" s="22"/>
      <c r="H2" s="22"/>
      <c r="I2" s="23"/>
      <c r="J2" s="23"/>
    </row>
    <row r="3" spans="1:10" ht="17.5" thickBot="1" x14ac:dyDescent="0.5">
      <c r="A3" s="152" t="s">
        <v>75</v>
      </c>
      <c r="B3" s="153"/>
      <c r="C3" s="152" t="s">
        <v>76</v>
      </c>
      <c r="D3" s="154"/>
      <c r="E3" s="153"/>
      <c r="F3" s="155" t="s">
        <v>53</v>
      </c>
      <c r="G3" s="157" t="s">
        <v>52</v>
      </c>
      <c r="H3" s="157" t="s">
        <v>2</v>
      </c>
      <c r="I3" s="159" t="s">
        <v>7</v>
      </c>
      <c r="J3" s="149" t="s">
        <v>5</v>
      </c>
    </row>
    <row r="4" spans="1:10" ht="17.5" thickBot="1" x14ac:dyDescent="0.5">
      <c r="A4" s="26" t="s">
        <v>3</v>
      </c>
      <c r="B4" s="120" t="s">
        <v>4</v>
      </c>
      <c r="C4" s="119" t="s">
        <v>49</v>
      </c>
      <c r="D4" s="119" t="s">
        <v>50</v>
      </c>
      <c r="E4" s="119" t="s">
        <v>51</v>
      </c>
      <c r="F4" s="156"/>
      <c r="G4" s="158"/>
      <c r="H4" s="158"/>
      <c r="I4" s="160"/>
      <c r="J4" s="150"/>
    </row>
    <row r="5" spans="1:10" x14ac:dyDescent="0.45">
      <c r="A5" s="75">
        <v>6</v>
      </c>
      <c r="B5" s="76">
        <v>5</v>
      </c>
      <c r="C5" s="75" t="s">
        <v>26</v>
      </c>
      <c r="D5" s="125">
        <v>300</v>
      </c>
      <c r="E5" s="76">
        <v>1500</v>
      </c>
      <c r="F5" s="75"/>
      <c r="G5" s="40">
        <f t="shared" ref="G5:G28" si="0">D5*E5</f>
        <v>450000</v>
      </c>
      <c r="H5" s="125"/>
      <c r="I5" s="76" t="s">
        <v>41</v>
      </c>
      <c r="J5" s="78"/>
    </row>
    <row r="6" spans="1:10" x14ac:dyDescent="0.45">
      <c r="A6" s="36"/>
      <c r="B6" s="37"/>
      <c r="C6" s="121" t="s">
        <v>61</v>
      </c>
      <c r="D6" s="122">
        <v>1</v>
      </c>
      <c r="E6" s="51">
        <v>9900</v>
      </c>
      <c r="F6" s="121"/>
      <c r="G6" s="40">
        <f>D6*E6</f>
        <v>9900</v>
      </c>
      <c r="H6" s="40"/>
      <c r="I6" s="33" t="s">
        <v>41</v>
      </c>
      <c r="J6" s="59"/>
    </row>
    <row r="7" spans="1:10" x14ac:dyDescent="0.45">
      <c r="A7" s="36"/>
      <c r="B7" s="37"/>
      <c r="C7" s="121" t="s">
        <v>55</v>
      </c>
      <c r="D7" s="122">
        <v>1</v>
      </c>
      <c r="E7" s="51">
        <v>21500</v>
      </c>
      <c r="F7" s="36"/>
      <c r="G7" s="40">
        <f t="shared" si="0"/>
        <v>21500</v>
      </c>
      <c r="H7" s="40"/>
      <c r="I7" s="33" t="s">
        <v>41</v>
      </c>
      <c r="J7" s="59"/>
    </row>
    <row r="8" spans="1:10" x14ac:dyDescent="0.45">
      <c r="A8" s="41"/>
      <c r="B8" s="37"/>
      <c r="C8" s="121" t="s">
        <v>28</v>
      </c>
      <c r="D8" s="122"/>
      <c r="E8" s="51"/>
      <c r="F8" s="36">
        <v>270500</v>
      </c>
      <c r="G8" s="40">
        <f t="shared" si="0"/>
        <v>0</v>
      </c>
      <c r="H8" s="40"/>
      <c r="I8" s="33"/>
      <c r="J8" s="59"/>
    </row>
    <row r="9" spans="1:10" x14ac:dyDescent="0.45">
      <c r="A9" s="121">
        <v>6</v>
      </c>
      <c r="B9" s="37">
        <v>11</v>
      </c>
      <c r="C9" s="121" t="s">
        <v>95</v>
      </c>
      <c r="D9" s="122">
        <v>3</v>
      </c>
      <c r="E9" s="51">
        <v>91666.8</v>
      </c>
      <c r="F9" s="36"/>
      <c r="G9" s="134">
        <f t="shared" si="0"/>
        <v>275000.40000000002</v>
      </c>
      <c r="H9" s="40"/>
      <c r="I9" s="33" t="s">
        <v>41</v>
      </c>
      <c r="J9" s="59"/>
    </row>
    <row r="10" spans="1:10" x14ac:dyDescent="0.45">
      <c r="A10" s="36"/>
      <c r="B10" s="37"/>
      <c r="C10" s="121" t="s">
        <v>96</v>
      </c>
      <c r="D10" s="122">
        <v>1</v>
      </c>
      <c r="E10" s="51">
        <v>30000</v>
      </c>
      <c r="F10" s="36"/>
      <c r="G10" s="40">
        <f t="shared" si="0"/>
        <v>30000</v>
      </c>
      <c r="H10" s="40"/>
      <c r="I10" s="33" t="s">
        <v>41</v>
      </c>
      <c r="J10" s="59"/>
    </row>
    <row r="11" spans="1:10" x14ac:dyDescent="0.45">
      <c r="A11" s="36">
        <v>6</v>
      </c>
      <c r="B11" s="37">
        <v>12</v>
      </c>
      <c r="C11" s="121" t="s">
        <v>26</v>
      </c>
      <c r="D11" s="122">
        <v>350</v>
      </c>
      <c r="E11" s="51">
        <v>1500</v>
      </c>
      <c r="F11" s="36"/>
      <c r="G11" s="40">
        <f t="shared" si="0"/>
        <v>525000</v>
      </c>
      <c r="H11" s="40"/>
      <c r="I11" s="33" t="s">
        <v>41</v>
      </c>
      <c r="J11" s="92"/>
    </row>
    <row r="12" spans="1:10" x14ac:dyDescent="0.45">
      <c r="A12" s="36"/>
      <c r="B12" s="37"/>
      <c r="C12" s="121" t="s">
        <v>28</v>
      </c>
      <c r="D12" s="122"/>
      <c r="E12" s="51"/>
      <c r="F12" s="36">
        <v>235000</v>
      </c>
      <c r="G12" s="40">
        <f t="shared" si="0"/>
        <v>0</v>
      </c>
      <c r="H12" s="40"/>
      <c r="I12" s="33"/>
      <c r="J12" s="92"/>
    </row>
    <row r="13" spans="1:10" x14ac:dyDescent="0.45">
      <c r="A13" s="36">
        <v>6</v>
      </c>
      <c r="B13" s="37">
        <v>19</v>
      </c>
      <c r="C13" s="121" t="s">
        <v>26</v>
      </c>
      <c r="D13" s="122">
        <v>300</v>
      </c>
      <c r="E13" s="51">
        <v>1500</v>
      </c>
      <c r="F13" s="36"/>
      <c r="G13" s="40">
        <f t="shared" si="0"/>
        <v>450000</v>
      </c>
      <c r="H13" s="40"/>
      <c r="I13" s="33" t="s">
        <v>41</v>
      </c>
      <c r="J13" s="92"/>
    </row>
    <row r="14" spans="1:10" x14ac:dyDescent="0.45">
      <c r="A14" s="36"/>
      <c r="B14" s="37"/>
      <c r="C14" s="121" t="s">
        <v>97</v>
      </c>
      <c r="D14" s="122">
        <v>2</v>
      </c>
      <c r="E14" s="51">
        <v>400000</v>
      </c>
      <c r="F14" s="36"/>
      <c r="G14" s="40">
        <f t="shared" si="0"/>
        <v>800000</v>
      </c>
      <c r="H14" s="40"/>
      <c r="I14" s="33" t="s">
        <v>41</v>
      </c>
      <c r="J14" s="90"/>
    </row>
    <row r="15" spans="1:10" x14ac:dyDescent="0.45">
      <c r="A15" s="36"/>
      <c r="B15" s="37"/>
      <c r="C15" s="121" t="s">
        <v>28</v>
      </c>
      <c r="D15" s="122"/>
      <c r="E15" s="51"/>
      <c r="F15" s="36">
        <v>194000</v>
      </c>
      <c r="G15" s="40">
        <f t="shared" si="0"/>
        <v>0</v>
      </c>
      <c r="H15" s="40"/>
      <c r="I15" s="33"/>
      <c r="J15" s="59"/>
    </row>
    <row r="16" spans="1:10" x14ac:dyDescent="0.45">
      <c r="A16" s="36">
        <v>6</v>
      </c>
      <c r="B16" s="37">
        <v>26</v>
      </c>
      <c r="C16" s="121" t="s">
        <v>98</v>
      </c>
      <c r="D16" s="122">
        <v>1</v>
      </c>
      <c r="E16" s="51">
        <v>24600</v>
      </c>
      <c r="F16" s="36"/>
      <c r="G16" s="40">
        <f t="shared" si="0"/>
        <v>24600</v>
      </c>
      <c r="H16" s="40"/>
      <c r="I16" s="33" t="s">
        <v>41</v>
      </c>
      <c r="J16" s="59"/>
    </row>
    <row r="17" spans="1:10" x14ac:dyDescent="0.45">
      <c r="A17" s="36"/>
      <c r="B17" s="37"/>
      <c r="C17" s="121" t="s">
        <v>99</v>
      </c>
      <c r="D17" s="122">
        <v>1</v>
      </c>
      <c r="E17" s="51">
        <v>53950</v>
      </c>
      <c r="F17" s="36"/>
      <c r="G17" s="40">
        <f t="shared" si="0"/>
        <v>53950</v>
      </c>
      <c r="H17" s="40"/>
      <c r="I17" s="33" t="s">
        <v>41</v>
      </c>
      <c r="J17" s="107"/>
    </row>
    <row r="18" spans="1:10" x14ac:dyDescent="0.45">
      <c r="A18" s="93"/>
      <c r="B18" s="94"/>
      <c r="C18" s="95" t="s">
        <v>100</v>
      </c>
      <c r="D18" s="96">
        <v>1</v>
      </c>
      <c r="E18" s="97">
        <v>49840</v>
      </c>
      <c r="F18" s="93"/>
      <c r="G18" s="40">
        <f t="shared" si="0"/>
        <v>49840</v>
      </c>
      <c r="H18" s="66"/>
      <c r="I18" s="33" t="s">
        <v>41</v>
      </c>
      <c r="J18" s="109"/>
    </row>
    <row r="19" spans="1:10" x14ac:dyDescent="0.45">
      <c r="A19" s="93"/>
      <c r="B19" s="94"/>
      <c r="C19" s="95" t="s">
        <v>26</v>
      </c>
      <c r="D19" s="84">
        <v>380</v>
      </c>
      <c r="E19" s="85">
        <v>1500</v>
      </c>
      <c r="F19" s="69"/>
      <c r="G19" s="40">
        <f t="shared" si="0"/>
        <v>570000</v>
      </c>
      <c r="H19" s="71"/>
      <c r="I19" s="33" t="s">
        <v>41</v>
      </c>
      <c r="J19" s="109"/>
    </row>
    <row r="20" spans="1:10" x14ac:dyDescent="0.45">
      <c r="A20" s="69"/>
      <c r="B20" s="70"/>
      <c r="C20" s="83" t="s">
        <v>55</v>
      </c>
      <c r="D20" s="84">
        <v>1</v>
      </c>
      <c r="E20" s="85">
        <v>91500</v>
      </c>
      <c r="F20" s="69"/>
      <c r="G20" s="40">
        <f t="shared" si="0"/>
        <v>91500</v>
      </c>
      <c r="H20" s="71"/>
      <c r="I20" s="33" t="s">
        <v>41</v>
      </c>
      <c r="J20" s="109"/>
    </row>
    <row r="21" spans="1:10" x14ac:dyDescent="0.45">
      <c r="A21" s="64"/>
      <c r="B21" s="65"/>
      <c r="C21" s="80" t="s">
        <v>101</v>
      </c>
      <c r="D21" s="81">
        <v>1</v>
      </c>
      <c r="E21" s="82">
        <v>12200</v>
      </c>
      <c r="F21" s="64"/>
      <c r="G21" s="40">
        <f t="shared" si="0"/>
        <v>12200</v>
      </c>
      <c r="H21" s="66"/>
      <c r="I21" s="33" t="s">
        <v>41</v>
      </c>
      <c r="J21" s="108"/>
    </row>
    <row r="22" spans="1:10" x14ac:dyDescent="0.45">
      <c r="A22" s="36"/>
      <c r="B22" s="37"/>
      <c r="C22" s="121" t="s">
        <v>57</v>
      </c>
      <c r="D22" s="122">
        <v>1</v>
      </c>
      <c r="E22" s="51">
        <v>12100</v>
      </c>
      <c r="F22" s="36"/>
      <c r="G22" s="40">
        <f t="shared" si="0"/>
        <v>12100</v>
      </c>
      <c r="H22" s="40"/>
      <c r="I22" s="33" t="s">
        <v>41</v>
      </c>
      <c r="J22" s="59"/>
    </row>
    <row r="23" spans="1:10" x14ac:dyDescent="0.45">
      <c r="A23" s="36"/>
      <c r="B23" s="37"/>
      <c r="C23" s="121" t="s">
        <v>102</v>
      </c>
      <c r="D23" s="122">
        <v>1</v>
      </c>
      <c r="E23" s="51">
        <v>11670</v>
      </c>
      <c r="F23" s="36"/>
      <c r="G23" s="40">
        <f t="shared" si="0"/>
        <v>11670</v>
      </c>
      <c r="H23" s="40"/>
      <c r="I23" s="33" t="s">
        <v>41</v>
      </c>
      <c r="J23" s="59"/>
    </row>
    <row r="24" spans="1:10" x14ac:dyDescent="0.45">
      <c r="A24" s="36"/>
      <c r="B24" s="37"/>
      <c r="C24" s="121" t="s">
        <v>61</v>
      </c>
      <c r="D24" s="122">
        <v>1</v>
      </c>
      <c r="E24" s="51">
        <v>19800</v>
      </c>
      <c r="F24" s="36"/>
      <c r="G24" s="40">
        <f t="shared" si="0"/>
        <v>19800</v>
      </c>
      <c r="H24" s="40"/>
      <c r="I24" s="33" t="s">
        <v>41</v>
      </c>
      <c r="J24" s="59"/>
    </row>
    <row r="25" spans="1:10" x14ac:dyDescent="0.45">
      <c r="A25" s="36"/>
      <c r="B25" s="37"/>
      <c r="C25" s="121" t="s">
        <v>103</v>
      </c>
      <c r="D25" s="122">
        <v>3</v>
      </c>
      <c r="E25" s="51">
        <v>10000</v>
      </c>
      <c r="F25" s="36"/>
      <c r="G25" s="40">
        <f t="shared" si="0"/>
        <v>30000</v>
      </c>
      <c r="H25" s="40"/>
      <c r="I25" s="33" t="s">
        <v>41</v>
      </c>
      <c r="J25" s="59"/>
    </row>
    <row r="26" spans="1:10" x14ac:dyDescent="0.45">
      <c r="A26" s="36"/>
      <c r="B26" s="37"/>
      <c r="C26" s="121" t="s">
        <v>28</v>
      </c>
      <c r="D26" s="122"/>
      <c r="E26" s="51"/>
      <c r="F26" s="36">
        <v>261000</v>
      </c>
      <c r="G26" s="40">
        <f t="shared" si="0"/>
        <v>0</v>
      </c>
      <c r="H26" s="40"/>
      <c r="I26" s="33"/>
      <c r="J26" s="59"/>
    </row>
    <row r="27" spans="1:10" x14ac:dyDescent="0.45">
      <c r="A27" s="36"/>
      <c r="B27" s="37"/>
      <c r="C27" s="121"/>
      <c r="D27" s="122"/>
      <c r="E27" s="51"/>
      <c r="F27" s="36"/>
      <c r="G27" s="40">
        <f t="shared" si="0"/>
        <v>0</v>
      </c>
      <c r="H27" s="40"/>
      <c r="I27" s="51"/>
      <c r="J27" s="59"/>
    </row>
    <row r="28" spans="1:10" ht="17.5" thickBot="1" x14ac:dyDescent="0.5">
      <c r="A28" s="41"/>
      <c r="B28" s="42"/>
      <c r="C28" s="123"/>
      <c r="D28" s="124"/>
      <c r="E28" s="52"/>
      <c r="F28" s="44"/>
      <c r="G28" s="40">
        <f t="shared" si="0"/>
        <v>0</v>
      </c>
      <c r="H28" s="45"/>
      <c r="I28" s="52"/>
      <c r="J28" s="60"/>
    </row>
    <row r="29" spans="1:10" ht="17.5" thickBot="1" x14ac:dyDescent="0.5">
      <c r="A29" s="46"/>
      <c r="B29" s="110"/>
      <c r="C29" s="151" t="s">
        <v>8</v>
      </c>
      <c r="D29" s="151"/>
      <c r="E29" s="151"/>
      <c r="F29" s="110">
        <f>SUM(F5:F28)</f>
        <v>960500</v>
      </c>
      <c r="G29" s="110">
        <f>SUM(G5:G28)</f>
        <v>3437060.4</v>
      </c>
      <c r="H29" s="110"/>
      <c r="I29" s="119"/>
      <c r="J29" s="111"/>
    </row>
    <row r="30" spans="1:10" ht="17.5" thickBot="1" x14ac:dyDescent="0.5">
      <c r="A30" s="151"/>
      <c r="B30" s="151"/>
      <c r="C30" s="151" t="s">
        <v>80</v>
      </c>
      <c r="D30" s="151"/>
      <c r="E30" s="151"/>
      <c r="F30" s="110">
        <f>봉사부5월!F31</f>
        <v>5813100</v>
      </c>
      <c r="G30" s="110">
        <f>봉사부5월!G31</f>
        <v>16549379.9</v>
      </c>
      <c r="H30" s="110"/>
      <c r="I30" s="119"/>
      <c r="J30" s="119"/>
    </row>
    <row r="31" spans="1:10" ht="17.5" thickBot="1" x14ac:dyDescent="0.5">
      <c r="A31" s="151"/>
      <c r="B31" s="151"/>
      <c r="C31" s="151" t="s">
        <v>79</v>
      </c>
      <c r="D31" s="151"/>
      <c r="E31" s="151"/>
      <c r="F31" s="110">
        <f>F29+F30</f>
        <v>6773600</v>
      </c>
      <c r="G31" s="110">
        <f>G29+G30</f>
        <v>19986440.300000001</v>
      </c>
      <c r="H31" s="110"/>
      <c r="I31" s="119"/>
      <c r="J31" s="119"/>
    </row>
  </sheetData>
  <mergeCells count="12">
    <mergeCell ref="J3:J4"/>
    <mergeCell ref="C29:E29"/>
    <mergeCell ref="A30:B30"/>
    <mergeCell ref="C30:E30"/>
    <mergeCell ref="A31:B31"/>
    <mergeCell ref="C31:E31"/>
    <mergeCell ref="A3:B3"/>
    <mergeCell ref="C3:E3"/>
    <mergeCell ref="F3:F4"/>
    <mergeCell ref="G3:G4"/>
    <mergeCell ref="H3:H4"/>
    <mergeCell ref="I3:I4"/>
  </mergeCells>
  <phoneticPr fontId="1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1"/>
  <sheetViews>
    <sheetView showGridLines="0" topLeftCell="A16" workbookViewId="0">
      <selection activeCell="G31" sqref="G31"/>
    </sheetView>
  </sheetViews>
  <sheetFormatPr defaultColWidth="9" defaultRowHeight="17" x14ac:dyDescent="0.45"/>
  <cols>
    <col min="1" max="1" width="4.33203125" style="22" customWidth="1"/>
    <col min="2" max="2" width="5.58203125" style="22" customWidth="1"/>
    <col min="3" max="3" width="17" style="23" customWidth="1"/>
    <col min="4" max="5" width="12.25" style="23" customWidth="1"/>
    <col min="6" max="6" width="15.58203125" style="22" customWidth="1"/>
    <col min="7" max="7" width="14" style="22" customWidth="1"/>
    <col min="8" max="8" width="14.25" style="22" customWidth="1"/>
    <col min="9" max="9" width="15.58203125" style="23" customWidth="1"/>
    <col min="10" max="10" width="17.58203125" style="23" customWidth="1"/>
    <col min="11" max="16384" width="9" style="22"/>
  </cols>
  <sheetData>
    <row r="1" spans="1:10" ht="19" x14ac:dyDescent="0.45">
      <c r="F1" s="24" t="s">
        <v>63</v>
      </c>
      <c r="G1" s="25"/>
      <c r="J1" s="61" t="s">
        <v>46</v>
      </c>
    </row>
    <row r="2" spans="1:10" ht="17.5" thickBot="1" x14ac:dyDescent="0.5"/>
    <row r="3" spans="1:10" ht="17.5" thickBot="1" x14ac:dyDescent="0.5">
      <c r="A3" s="152" t="s">
        <v>75</v>
      </c>
      <c r="B3" s="153"/>
      <c r="C3" s="152" t="s">
        <v>76</v>
      </c>
      <c r="D3" s="154"/>
      <c r="E3" s="153"/>
      <c r="F3" s="155" t="s">
        <v>53</v>
      </c>
      <c r="G3" s="157" t="s">
        <v>52</v>
      </c>
      <c r="H3" s="157" t="s">
        <v>2</v>
      </c>
      <c r="I3" s="159" t="s">
        <v>7</v>
      </c>
      <c r="J3" s="149" t="s">
        <v>5</v>
      </c>
    </row>
    <row r="4" spans="1:10" ht="17.5" thickBot="1" x14ac:dyDescent="0.5">
      <c r="A4" s="26" t="s">
        <v>3</v>
      </c>
      <c r="B4" s="113" t="s">
        <v>4</v>
      </c>
      <c r="C4" s="112" t="s">
        <v>49</v>
      </c>
      <c r="D4" s="112" t="s">
        <v>50</v>
      </c>
      <c r="E4" s="112" t="s">
        <v>51</v>
      </c>
      <c r="F4" s="156"/>
      <c r="G4" s="158"/>
      <c r="H4" s="158"/>
      <c r="I4" s="160"/>
      <c r="J4" s="150"/>
    </row>
    <row r="5" spans="1:10" x14ac:dyDescent="0.45">
      <c r="A5" s="75">
        <v>5</v>
      </c>
      <c r="B5" s="76">
        <v>1</v>
      </c>
      <c r="C5" s="75" t="s">
        <v>84</v>
      </c>
      <c r="D5" s="118">
        <v>1</v>
      </c>
      <c r="E5" s="76">
        <v>27780</v>
      </c>
      <c r="F5" s="75"/>
      <c r="G5" s="40">
        <f t="shared" ref="G5:G28" si="0">D5*E5</f>
        <v>27780</v>
      </c>
      <c r="H5" s="118"/>
      <c r="I5" s="76" t="s">
        <v>92</v>
      </c>
      <c r="J5" s="78"/>
    </row>
    <row r="6" spans="1:10" x14ac:dyDescent="0.45">
      <c r="A6" s="36"/>
      <c r="B6" s="37"/>
      <c r="C6" s="114" t="s">
        <v>85</v>
      </c>
      <c r="D6" s="115">
        <v>400</v>
      </c>
      <c r="E6" s="51">
        <v>1500</v>
      </c>
      <c r="F6" s="114"/>
      <c r="G6" s="40">
        <f>D6*E6</f>
        <v>600000</v>
      </c>
      <c r="H6" s="40"/>
      <c r="I6" s="33" t="s">
        <v>92</v>
      </c>
      <c r="J6" s="59"/>
    </row>
    <row r="7" spans="1:10" x14ac:dyDescent="0.45">
      <c r="A7" s="36"/>
      <c r="B7" s="37"/>
      <c r="C7" s="114" t="s">
        <v>86</v>
      </c>
      <c r="D7" s="115"/>
      <c r="E7" s="51"/>
      <c r="F7" s="36">
        <v>301000</v>
      </c>
      <c r="G7" s="40">
        <f t="shared" si="0"/>
        <v>0</v>
      </c>
      <c r="H7" s="40"/>
      <c r="I7" s="33"/>
      <c r="J7" s="59"/>
    </row>
    <row r="8" spans="1:10" x14ac:dyDescent="0.45">
      <c r="A8" s="36">
        <v>5</v>
      </c>
      <c r="B8" s="37">
        <v>7</v>
      </c>
      <c r="C8" s="114" t="s">
        <v>87</v>
      </c>
      <c r="D8" s="115">
        <v>2</v>
      </c>
      <c r="E8" s="51">
        <v>9680</v>
      </c>
      <c r="F8" s="36"/>
      <c r="G8" s="40">
        <f t="shared" si="0"/>
        <v>19360</v>
      </c>
      <c r="H8" s="40"/>
      <c r="I8" s="33" t="s">
        <v>92</v>
      </c>
      <c r="J8" s="59"/>
    </row>
    <row r="9" spans="1:10" x14ac:dyDescent="0.45">
      <c r="A9" s="36"/>
      <c r="B9" s="37"/>
      <c r="C9" s="114" t="s">
        <v>88</v>
      </c>
      <c r="D9" s="115">
        <v>2</v>
      </c>
      <c r="E9" s="51">
        <v>9330</v>
      </c>
      <c r="F9" s="36"/>
      <c r="G9" s="40">
        <f t="shared" si="0"/>
        <v>18660</v>
      </c>
      <c r="H9" s="40"/>
      <c r="I9" s="33" t="s">
        <v>92</v>
      </c>
      <c r="J9" s="59"/>
    </row>
    <row r="10" spans="1:10" x14ac:dyDescent="0.45">
      <c r="A10" s="36"/>
      <c r="B10" s="37"/>
      <c r="C10" s="114" t="s">
        <v>89</v>
      </c>
      <c r="D10" s="115">
        <v>4</v>
      </c>
      <c r="E10" s="51">
        <v>22400</v>
      </c>
      <c r="F10" s="36"/>
      <c r="G10" s="40">
        <f t="shared" si="0"/>
        <v>89600</v>
      </c>
      <c r="H10" s="40"/>
      <c r="I10" s="33" t="s">
        <v>92</v>
      </c>
      <c r="J10" s="59"/>
    </row>
    <row r="11" spans="1:10" x14ac:dyDescent="0.45">
      <c r="A11" s="36">
        <v>5</v>
      </c>
      <c r="B11" s="37">
        <v>8</v>
      </c>
      <c r="C11" s="114" t="s">
        <v>85</v>
      </c>
      <c r="D11" s="115">
        <v>350</v>
      </c>
      <c r="E11" s="51">
        <v>1500</v>
      </c>
      <c r="F11" s="36"/>
      <c r="G11" s="40">
        <f t="shared" si="0"/>
        <v>525000</v>
      </c>
      <c r="H11" s="40"/>
      <c r="I11" s="33" t="s">
        <v>92</v>
      </c>
      <c r="J11" s="92"/>
    </row>
    <row r="12" spans="1:10" x14ac:dyDescent="0.45">
      <c r="A12" s="36"/>
      <c r="B12" s="37"/>
      <c r="C12" s="114" t="s">
        <v>86</v>
      </c>
      <c r="D12" s="115"/>
      <c r="E12" s="51"/>
      <c r="F12" s="36">
        <v>356000</v>
      </c>
      <c r="G12" s="40">
        <f t="shared" si="0"/>
        <v>0</v>
      </c>
      <c r="H12" s="40"/>
      <c r="I12" s="33"/>
      <c r="J12" s="92"/>
    </row>
    <row r="13" spans="1:10" x14ac:dyDescent="0.45">
      <c r="A13" s="36"/>
      <c r="B13" s="37"/>
      <c r="C13" s="114" t="s">
        <v>90</v>
      </c>
      <c r="D13" s="115">
        <v>2</v>
      </c>
      <c r="E13" s="51">
        <v>400000</v>
      </c>
      <c r="F13" s="36"/>
      <c r="G13" s="40">
        <f t="shared" si="0"/>
        <v>800000</v>
      </c>
      <c r="H13" s="40"/>
      <c r="I13" s="33" t="s">
        <v>92</v>
      </c>
      <c r="J13" s="92"/>
    </row>
    <row r="14" spans="1:10" x14ac:dyDescent="0.45">
      <c r="A14" s="36">
        <v>5</v>
      </c>
      <c r="B14" s="37">
        <v>15</v>
      </c>
      <c r="C14" s="114" t="s">
        <v>85</v>
      </c>
      <c r="D14" s="115">
        <v>350</v>
      </c>
      <c r="E14" s="51">
        <v>1500</v>
      </c>
      <c r="F14" s="36"/>
      <c r="G14" s="40">
        <f t="shared" si="0"/>
        <v>525000</v>
      </c>
      <c r="H14" s="40"/>
      <c r="I14" s="33" t="s">
        <v>92</v>
      </c>
      <c r="J14" s="90"/>
    </row>
    <row r="15" spans="1:10" x14ac:dyDescent="0.45">
      <c r="A15" s="36"/>
      <c r="B15" s="37"/>
      <c r="C15" s="114" t="s">
        <v>86</v>
      </c>
      <c r="D15" s="115"/>
      <c r="E15" s="51"/>
      <c r="F15" s="36">
        <v>241000</v>
      </c>
      <c r="G15" s="40">
        <f t="shared" si="0"/>
        <v>0</v>
      </c>
      <c r="H15" s="40"/>
      <c r="I15" s="33"/>
      <c r="J15" s="59"/>
    </row>
    <row r="16" spans="1:10" x14ac:dyDescent="0.45">
      <c r="A16" s="36">
        <v>5</v>
      </c>
      <c r="B16" s="37">
        <v>22</v>
      </c>
      <c r="C16" s="114" t="s">
        <v>85</v>
      </c>
      <c r="D16" s="115">
        <v>300</v>
      </c>
      <c r="E16" s="51">
        <v>1500</v>
      </c>
      <c r="F16" s="36"/>
      <c r="G16" s="40">
        <f t="shared" si="0"/>
        <v>450000</v>
      </c>
      <c r="H16" s="40"/>
      <c r="I16" s="33" t="s">
        <v>92</v>
      </c>
      <c r="J16" s="59"/>
    </row>
    <row r="17" spans="1:10" x14ac:dyDescent="0.45">
      <c r="A17" s="36"/>
      <c r="B17" s="37"/>
      <c r="C17" s="114" t="s">
        <v>86</v>
      </c>
      <c r="D17" s="115"/>
      <c r="E17" s="51"/>
      <c r="F17" s="36">
        <v>281000</v>
      </c>
      <c r="G17" s="40">
        <f t="shared" si="0"/>
        <v>0</v>
      </c>
      <c r="H17" s="40"/>
      <c r="I17" s="33"/>
      <c r="J17" s="107"/>
    </row>
    <row r="18" spans="1:10" x14ac:dyDescent="0.45">
      <c r="A18" s="93">
        <v>5</v>
      </c>
      <c r="B18" s="94">
        <v>25</v>
      </c>
      <c r="C18" s="95" t="s">
        <v>93</v>
      </c>
      <c r="D18" s="96">
        <v>3</v>
      </c>
      <c r="E18" s="97">
        <v>16613.3</v>
      </c>
      <c r="F18" s="93"/>
      <c r="G18" s="40">
        <f t="shared" si="0"/>
        <v>49839.899999999994</v>
      </c>
      <c r="H18" s="66"/>
      <c r="I18" s="33"/>
      <c r="J18" s="126" t="s">
        <v>94</v>
      </c>
    </row>
    <row r="19" spans="1:10" x14ac:dyDescent="0.45">
      <c r="A19" s="93">
        <v>5</v>
      </c>
      <c r="B19" s="94">
        <v>29</v>
      </c>
      <c r="C19" s="95" t="s">
        <v>91</v>
      </c>
      <c r="D19" s="84"/>
      <c r="E19" s="85"/>
      <c r="F19" s="69"/>
      <c r="G19" s="40">
        <f t="shared" si="0"/>
        <v>0</v>
      </c>
      <c r="H19" s="71"/>
      <c r="I19" s="33"/>
      <c r="J19" s="109"/>
    </row>
    <row r="20" spans="1:10" x14ac:dyDescent="0.45">
      <c r="A20" s="69"/>
      <c r="B20" s="70"/>
      <c r="C20" s="83"/>
      <c r="D20" s="84"/>
      <c r="E20" s="85"/>
      <c r="F20" s="69"/>
      <c r="G20" s="40">
        <f t="shared" si="0"/>
        <v>0</v>
      </c>
      <c r="H20" s="71"/>
      <c r="I20" s="33"/>
      <c r="J20" s="109"/>
    </row>
    <row r="21" spans="1:10" x14ac:dyDescent="0.45">
      <c r="A21" s="64"/>
      <c r="B21" s="65"/>
      <c r="C21" s="80"/>
      <c r="D21" s="81"/>
      <c r="E21" s="82"/>
      <c r="F21" s="64"/>
      <c r="G21" s="40">
        <f t="shared" si="0"/>
        <v>0</v>
      </c>
      <c r="H21" s="66"/>
      <c r="I21" s="67"/>
      <c r="J21" s="108"/>
    </row>
    <row r="22" spans="1:10" x14ac:dyDescent="0.45">
      <c r="A22" s="36"/>
      <c r="B22" s="37"/>
      <c r="C22" s="114"/>
      <c r="D22" s="115"/>
      <c r="E22" s="51"/>
      <c r="F22" s="36"/>
      <c r="G22" s="40">
        <f t="shared" si="0"/>
        <v>0</v>
      </c>
      <c r="H22" s="40"/>
      <c r="I22" s="33"/>
      <c r="J22" s="59"/>
    </row>
    <row r="23" spans="1:10" x14ac:dyDescent="0.45">
      <c r="A23" s="36"/>
      <c r="B23" s="37"/>
      <c r="C23" s="114"/>
      <c r="D23" s="115"/>
      <c r="E23" s="51"/>
      <c r="F23" s="36"/>
      <c r="G23" s="40">
        <f t="shared" si="0"/>
        <v>0</v>
      </c>
      <c r="H23" s="40"/>
      <c r="I23" s="33"/>
      <c r="J23" s="59"/>
    </row>
    <row r="24" spans="1:10" x14ac:dyDescent="0.45">
      <c r="A24" s="36"/>
      <c r="B24" s="37"/>
      <c r="C24" s="114"/>
      <c r="D24" s="115"/>
      <c r="E24" s="51"/>
      <c r="F24" s="36"/>
      <c r="G24" s="40">
        <f t="shared" si="0"/>
        <v>0</v>
      </c>
      <c r="H24" s="40"/>
      <c r="I24" s="51"/>
      <c r="J24" s="59"/>
    </row>
    <row r="25" spans="1:10" x14ac:dyDescent="0.45">
      <c r="A25" s="36"/>
      <c r="B25" s="37"/>
      <c r="C25" s="114"/>
      <c r="D25" s="115"/>
      <c r="E25" s="51"/>
      <c r="F25" s="36"/>
      <c r="G25" s="40">
        <f t="shared" si="0"/>
        <v>0</v>
      </c>
      <c r="H25" s="40"/>
      <c r="I25" s="51"/>
      <c r="J25" s="59"/>
    </row>
    <row r="26" spans="1:10" x14ac:dyDescent="0.45">
      <c r="A26" s="36"/>
      <c r="B26" s="37"/>
      <c r="C26" s="114"/>
      <c r="D26" s="115"/>
      <c r="E26" s="51"/>
      <c r="F26" s="36"/>
      <c r="G26" s="40">
        <f t="shared" si="0"/>
        <v>0</v>
      </c>
      <c r="H26" s="40"/>
      <c r="I26" s="51"/>
      <c r="J26" s="59"/>
    </row>
    <row r="27" spans="1:10" x14ac:dyDescent="0.45">
      <c r="A27" s="36"/>
      <c r="B27" s="37"/>
      <c r="C27" s="114"/>
      <c r="D27" s="115"/>
      <c r="E27" s="51"/>
      <c r="F27" s="36"/>
      <c r="G27" s="40">
        <f t="shared" si="0"/>
        <v>0</v>
      </c>
      <c r="H27" s="40"/>
      <c r="I27" s="51"/>
      <c r="J27" s="59"/>
    </row>
    <row r="28" spans="1:10" ht="17.5" thickBot="1" x14ac:dyDescent="0.5">
      <c r="A28" s="41"/>
      <c r="B28" s="42"/>
      <c r="C28" s="116"/>
      <c r="D28" s="117"/>
      <c r="E28" s="52"/>
      <c r="F28" s="44"/>
      <c r="G28" s="40">
        <f t="shared" si="0"/>
        <v>0</v>
      </c>
      <c r="H28" s="45"/>
      <c r="I28" s="52"/>
      <c r="J28" s="60"/>
    </row>
    <row r="29" spans="1:10" s="50" customFormat="1" ht="17.5" thickBot="1" x14ac:dyDescent="0.5">
      <c r="A29" s="46"/>
      <c r="B29" s="110"/>
      <c r="C29" s="151" t="s">
        <v>8</v>
      </c>
      <c r="D29" s="151"/>
      <c r="E29" s="151"/>
      <c r="F29" s="110">
        <f>SUM(F5:F28)</f>
        <v>1179000</v>
      </c>
      <c r="G29" s="110">
        <f>SUM(G5:G28)</f>
        <v>3105239.9</v>
      </c>
      <c r="H29" s="110"/>
      <c r="I29" s="112"/>
      <c r="J29" s="111"/>
    </row>
    <row r="30" spans="1:10" ht="17.5" thickBot="1" x14ac:dyDescent="0.5">
      <c r="A30" s="151"/>
      <c r="B30" s="151"/>
      <c r="C30" s="151" t="s">
        <v>80</v>
      </c>
      <c r="D30" s="151"/>
      <c r="E30" s="151"/>
      <c r="F30" s="110">
        <f>봉사부4월!F31</f>
        <v>4634100</v>
      </c>
      <c r="G30" s="110">
        <f>봉사부4월!G31</f>
        <v>13444140</v>
      </c>
      <c r="H30" s="110"/>
      <c r="I30" s="112"/>
      <c r="J30" s="112"/>
    </row>
    <row r="31" spans="1:10" ht="17.5" thickBot="1" x14ac:dyDescent="0.5">
      <c r="A31" s="151"/>
      <c r="B31" s="151"/>
      <c r="C31" s="151" t="s">
        <v>79</v>
      </c>
      <c r="D31" s="151"/>
      <c r="E31" s="151"/>
      <c r="F31" s="110">
        <f>F29+F30</f>
        <v>5813100</v>
      </c>
      <c r="G31" s="110">
        <f>G29+G30</f>
        <v>16549379.9</v>
      </c>
      <c r="H31" s="110"/>
      <c r="I31" s="112"/>
      <c r="J31" s="112"/>
    </row>
  </sheetData>
  <mergeCells count="12">
    <mergeCell ref="J3:J4"/>
    <mergeCell ref="C29:E29"/>
    <mergeCell ref="A30:B30"/>
    <mergeCell ref="C30:E30"/>
    <mergeCell ref="A31:B31"/>
    <mergeCell ref="C31:E31"/>
    <mergeCell ref="A3:B3"/>
    <mergeCell ref="C3:E3"/>
    <mergeCell ref="F3:F4"/>
    <mergeCell ref="G3:G4"/>
    <mergeCell ref="H3:H4"/>
    <mergeCell ref="I3:I4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31"/>
  <sheetViews>
    <sheetView showGridLines="0" topLeftCell="A16" workbookViewId="0">
      <selection activeCell="G31" sqref="G31"/>
    </sheetView>
  </sheetViews>
  <sheetFormatPr defaultColWidth="9" defaultRowHeight="17" x14ac:dyDescent="0.45"/>
  <cols>
    <col min="1" max="1" width="4.33203125" style="22" customWidth="1"/>
    <col min="2" max="2" width="5.58203125" style="22" customWidth="1"/>
    <col min="3" max="3" width="17" style="23" customWidth="1"/>
    <col min="4" max="5" width="12.25" style="23" customWidth="1"/>
    <col min="6" max="6" width="15.58203125" style="22" customWidth="1"/>
    <col min="7" max="7" width="14" style="22" customWidth="1"/>
    <col min="8" max="8" width="14.25" style="22" customWidth="1"/>
    <col min="9" max="9" width="15.58203125" style="23" customWidth="1"/>
    <col min="10" max="10" width="17.58203125" style="23" customWidth="1"/>
    <col min="11" max="16384" width="9" style="22"/>
  </cols>
  <sheetData>
    <row r="1" spans="1:10" ht="19" x14ac:dyDescent="0.45">
      <c r="F1" s="24" t="s">
        <v>63</v>
      </c>
      <c r="G1" s="25"/>
      <c r="J1" s="61" t="s">
        <v>46</v>
      </c>
    </row>
    <row r="2" spans="1:10" ht="17.5" thickBot="1" x14ac:dyDescent="0.5"/>
    <row r="3" spans="1:10" ht="17.5" thickBot="1" x14ac:dyDescent="0.5">
      <c r="A3" s="152" t="s">
        <v>75</v>
      </c>
      <c r="B3" s="153"/>
      <c r="C3" s="152" t="s">
        <v>76</v>
      </c>
      <c r="D3" s="154"/>
      <c r="E3" s="153"/>
      <c r="F3" s="155" t="s">
        <v>53</v>
      </c>
      <c r="G3" s="157" t="s">
        <v>52</v>
      </c>
      <c r="H3" s="157" t="s">
        <v>2</v>
      </c>
      <c r="I3" s="159" t="s">
        <v>7</v>
      </c>
      <c r="J3" s="149" t="s">
        <v>5</v>
      </c>
    </row>
    <row r="4" spans="1:10" ht="17.5" thickBot="1" x14ac:dyDescent="0.5">
      <c r="A4" s="26" t="s">
        <v>3</v>
      </c>
      <c r="B4" s="98" t="s">
        <v>4</v>
      </c>
      <c r="C4" s="88" t="s">
        <v>49</v>
      </c>
      <c r="D4" s="88" t="s">
        <v>50</v>
      </c>
      <c r="E4" s="88" t="s">
        <v>51</v>
      </c>
      <c r="F4" s="156"/>
      <c r="G4" s="158"/>
      <c r="H4" s="158"/>
      <c r="I4" s="160"/>
      <c r="J4" s="150"/>
    </row>
    <row r="5" spans="1:10" x14ac:dyDescent="0.45">
      <c r="A5" s="75">
        <v>4</v>
      </c>
      <c r="B5" s="76">
        <v>3</v>
      </c>
      <c r="C5" s="75" t="s">
        <v>26</v>
      </c>
      <c r="D5" s="101">
        <v>430</v>
      </c>
      <c r="E5" s="76">
        <v>1500</v>
      </c>
      <c r="F5" s="75"/>
      <c r="G5" s="40">
        <f t="shared" ref="G5:G28" si="0">D5*E5</f>
        <v>645000</v>
      </c>
      <c r="H5" s="101"/>
      <c r="I5" s="76" t="s">
        <v>41</v>
      </c>
      <c r="J5" s="78"/>
    </row>
    <row r="6" spans="1:10" x14ac:dyDescent="0.45">
      <c r="A6" s="36"/>
      <c r="B6" s="37"/>
      <c r="C6" s="103" t="s">
        <v>28</v>
      </c>
      <c r="D6" s="104"/>
      <c r="E6" s="51"/>
      <c r="F6" s="103">
        <v>371500</v>
      </c>
      <c r="G6" s="40">
        <f>D6*E6</f>
        <v>0</v>
      </c>
      <c r="H6" s="40"/>
      <c r="I6" s="33"/>
      <c r="J6" s="59"/>
    </row>
    <row r="7" spans="1:10" x14ac:dyDescent="0.45">
      <c r="A7" s="36">
        <v>4</v>
      </c>
      <c r="B7" s="37">
        <v>9</v>
      </c>
      <c r="C7" s="103" t="s">
        <v>81</v>
      </c>
      <c r="D7" s="104">
        <v>1</v>
      </c>
      <c r="E7" s="51">
        <v>12500</v>
      </c>
      <c r="F7" s="36"/>
      <c r="G7" s="40">
        <f t="shared" si="0"/>
        <v>12500</v>
      </c>
      <c r="H7" s="40"/>
      <c r="I7" s="33" t="s">
        <v>41</v>
      </c>
      <c r="J7" s="59"/>
    </row>
    <row r="8" spans="1:10" x14ac:dyDescent="0.45">
      <c r="A8" s="36"/>
      <c r="B8" s="37"/>
      <c r="C8" s="103" t="s">
        <v>82</v>
      </c>
      <c r="D8" s="104">
        <v>1</v>
      </c>
      <c r="E8" s="51">
        <v>10500</v>
      </c>
      <c r="F8" s="36"/>
      <c r="G8" s="40">
        <f t="shared" si="0"/>
        <v>10500</v>
      </c>
      <c r="H8" s="40"/>
      <c r="I8" s="33" t="s">
        <v>41</v>
      </c>
      <c r="J8" s="59"/>
    </row>
    <row r="9" spans="1:10" x14ac:dyDescent="0.45">
      <c r="A9" s="36"/>
      <c r="B9" s="37"/>
      <c r="C9" s="103" t="s">
        <v>55</v>
      </c>
      <c r="D9" s="104">
        <v>4</v>
      </c>
      <c r="E9" s="51">
        <v>20170</v>
      </c>
      <c r="F9" s="36"/>
      <c r="G9" s="40">
        <f t="shared" si="0"/>
        <v>80680</v>
      </c>
      <c r="H9" s="40"/>
      <c r="I9" s="33" t="s">
        <v>41</v>
      </c>
      <c r="J9" s="59"/>
    </row>
    <row r="10" spans="1:10" x14ac:dyDescent="0.45">
      <c r="A10" s="36">
        <v>4</v>
      </c>
      <c r="B10" s="37">
        <v>10</v>
      </c>
      <c r="C10" s="103" t="s">
        <v>26</v>
      </c>
      <c r="D10" s="104">
        <v>380</v>
      </c>
      <c r="E10" s="51">
        <v>1500</v>
      </c>
      <c r="F10" s="36"/>
      <c r="G10" s="40">
        <f t="shared" si="0"/>
        <v>570000</v>
      </c>
      <c r="H10" s="40"/>
      <c r="I10" s="33" t="s">
        <v>41</v>
      </c>
      <c r="J10" s="59"/>
    </row>
    <row r="11" spans="1:10" x14ac:dyDescent="0.45">
      <c r="A11" s="36"/>
      <c r="B11" s="37"/>
      <c r="C11" s="103" t="s">
        <v>28</v>
      </c>
      <c r="D11" s="104"/>
      <c r="E11" s="51"/>
      <c r="F11" s="36">
        <v>255500</v>
      </c>
      <c r="G11" s="40">
        <f t="shared" si="0"/>
        <v>0</v>
      </c>
      <c r="H11" s="40"/>
      <c r="I11" s="33" t="s">
        <v>41</v>
      </c>
      <c r="J11" s="92"/>
    </row>
    <row r="12" spans="1:10" x14ac:dyDescent="0.45">
      <c r="A12" s="36">
        <v>4</v>
      </c>
      <c r="B12" s="37">
        <v>17</v>
      </c>
      <c r="C12" s="103" t="s">
        <v>26</v>
      </c>
      <c r="D12" s="104">
        <v>400</v>
      </c>
      <c r="E12" s="51">
        <v>1500</v>
      </c>
      <c r="F12" s="36"/>
      <c r="G12" s="40">
        <f t="shared" si="0"/>
        <v>600000</v>
      </c>
      <c r="H12" s="40"/>
      <c r="I12" s="33" t="s">
        <v>41</v>
      </c>
      <c r="J12" s="92"/>
    </row>
    <row r="13" spans="1:10" x14ac:dyDescent="0.45">
      <c r="A13" s="36"/>
      <c r="B13" s="37"/>
      <c r="C13" s="103" t="s">
        <v>28</v>
      </c>
      <c r="D13" s="104"/>
      <c r="E13" s="51"/>
      <c r="F13" s="36">
        <v>273000</v>
      </c>
      <c r="G13" s="40">
        <f t="shared" si="0"/>
        <v>0</v>
      </c>
      <c r="H13" s="40"/>
      <c r="I13" s="33"/>
      <c r="J13" s="92"/>
    </row>
    <row r="14" spans="1:10" x14ac:dyDescent="0.45">
      <c r="A14" s="36"/>
      <c r="B14" s="37"/>
      <c r="C14" s="103" t="s">
        <v>83</v>
      </c>
      <c r="D14" s="104">
        <v>2</v>
      </c>
      <c r="E14" s="51">
        <v>400000</v>
      </c>
      <c r="F14" s="36"/>
      <c r="G14" s="40">
        <f t="shared" si="0"/>
        <v>800000</v>
      </c>
      <c r="H14" s="40"/>
      <c r="I14" s="33" t="s">
        <v>41</v>
      </c>
      <c r="J14" s="90"/>
    </row>
    <row r="15" spans="1:10" x14ac:dyDescent="0.45">
      <c r="A15" s="36">
        <v>4</v>
      </c>
      <c r="B15" s="37">
        <v>24</v>
      </c>
      <c r="C15" s="103" t="s">
        <v>26</v>
      </c>
      <c r="D15" s="104">
        <v>350</v>
      </c>
      <c r="E15" s="51">
        <v>1500</v>
      </c>
      <c r="F15" s="36"/>
      <c r="G15" s="40">
        <f t="shared" si="0"/>
        <v>525000</v>
      </c>
      <c r="H15" s="40"/>
      <c r="I15" s="33" t="s">
        <v>41</v>
      </c>
      <c r="J15" s="59"/>
    </row>
    <row r="16" spans="1:10" x14ac:dyDescent="0.45">
      <c r="A16" s="36"/>
      <c r="B16" s="37"/>
      <c r="C16" s="103" t="s">
        <v>28</v>
      </c>
      <c r="D16" s="104"/>
      <c r="E16" s="51"/>
      <c r="F16" s="36">
        <v>353000</v>
      </c>
      <c r="G16" s="40">
        <f t="shared" si="0"/>
        <v>0</v>
      </c>
      <c r="H16" s="40"/>
      <c r="I16" s="33"/>
      <c r="J16" s="59"/>
    </row>
    <row r="17" spans="1:10" x14ac:dyDescent="0.45">
      <c r="A17" s="36"/>
      <c r="B17" s="37"/>
      <c r="C17" s="103"/>
      <c r="D17" s="104"/>
      <c r="E17" s="51"/>
      <c r="F17" s="36"/>
      <c r="G17" s="40">
        <f t="shared" si="0"/>
        <v>0</v>
      </c>
      <c r="H17" s="40"/>
      <c r="I17" s="33"/>
      <c r="J17" s="107"/>
    </row>
    <row r="18" spans="1:10" x14ac:dyDescent="0.45">
      <c r="A18" s="93"/>
      <c r="B18" s="94"/>
      <c r="C18" s="95"/>
      <c r="D18" s="96"/>
      <c r="E18" s="97"/>
      <c r="F18" s="93"/>
      <c r="G18" s="40">
        <f t="shared" si="0"/>
        <v>0</v>
      </c>
      <c r="H18" s="66"/>
      <c r="I18" s="33"/>
      <c r="J18" s="109"/>
    </row>
    <row r="19" spans="1:10" x14ac:dyDescent="0.45">
      <c r="A19" s="69"/>
      <c r="B19" s="70"/>
      <c r="C19" s="83"/>
      <c r="D19" s="84"/>
      <c r="E19" s="85"/>
      <c r="F19" s="69"/>
      <c r="G19" s="40">
        <f t="shared" si="0"/>
        <v>0</v>
      </c>
      <c r="H19" s="71"/>
      <c r="I19" s="33"/>
      <c r="J19" s="109"/>
    </row>
    <row r="20" spans="1:10" x14ac:dyDescent="0.45">
      <c r="A20" s="69"/>
      <c r="B20" s="70"/>
      <c r="C20" s="83"/>
      <c r="D20" s="84"/>
      <c r="E20" s="85"/>
      <c r="F20" s="69"/>
      <c r="G20" s="40">
        <f t="shared" si="0"/>
        <v>0</v>
      </c>
      <c r="H20" s="71"/>
      <c r="I20" s="33"/>
      <c r="J20" s="109"/>
    </row>
    <row r="21" spans="1:10" x14ac:dyDescent="0.45">
      <c r="A21" s="64"/>
      <c r="B21" s="65"/>
      <c r="C21" s="80"/>
      <c r="D21" s="81"/>
      <c r="E21" s="82"/>
      <c r="F21" s="64"/>
      <c r="G21" s="40">
        <f t="shared" si="0"/>
        <v>0</v>
      </c>
      <c r="H21" s="66"/>
      <c r="I21" s="67"/>
      <c r="J21" s="108"/>
    </row>
    <row r="22" spans="1:10" x14ac:dyDescent="0.45">
      <c r="A22" s="36"/>
      <c r="B22" s="37"/>
      <c r="C22" s="103"/>
      <c r="D22" s="104"/>
      <c r="E22" s="51"/>
      <c r="F22" s="36"/>
      <c r="G22" s="40">
        <f t="shared" si="0"/>
        <v>0</v>
      </c>
      <c r="H22" s="40"/>
      <c r="I22" s="33"/>
      <c r="J22" s="59"/>
    </row>
    <row r="23" spans="1:10" x14ac:dyDescent="0.45">
      <c r="A23" s="36"/>
      <c r="B23" s="37"/>
      <c r="C23" s="103"/>
      <c r="D23" s="104"/>
      <c r="E23" s="51"/>
      <c r="F23" s="36"/>
      <c r="G23" s="40">
        <f t="shared" si="0"/>
        <v>0</v>
      </c>
      <c r="H23" s="40"/>
      <c r="I23" s="33"/>
      <c r="J23" s="59"/>
    </row>
    <row r="24" spans="1:10" x14ac:dyDescent="0.45">
      <c r="A24" s="36"/>
      <c r="B24" s="37"/>
      <c r="C24" s="103"/>
      <c r="D24" s="104"/>
      <c r="E24" s="51"/>
      <c r="F24" s="36"/>
      <c r="G24" s="40">
        <f t="shared" si="0"/>
        <v>0</v>
      </c>
      <c r="H24" s="40"/>
      <c r="I24" s="51"/>
      <c r="J24" s="59"/>
    </row>
    <row r="25" spans="1:10" x14ac:dyDescent="0.45">
      <c r="A25" s="36"/>
      <c r="B25" s="37"/>
      <c r="C25" s="103"/>
      <c r="D25" s="104"/>
      <c r="E25" s="51"/>
      <c r="F25" s="36"/>
      <c r="G25" s="40">
        <f t="shared" si="0"/>
        <v>0</v>
      </c>
      <c r="H25" s="40"/>
      <c r="I25" s="51"/>
      <c r="J25" s="59"/>
    </row>
    <row r="26" spans="1:10" x14ac:dyDescent="0.45">
      <c r="A26" s="36"/>
      <c r="B26" s="37"/>
      <c r="C26" s="103"/>
      <c r="D26" s="104"/>
      <c r="E26" s="51"/>
      <c r="F26" s="36"/>
      <c r="G26" s="40">
        <f t="shared" si="0"/>
        <v>0</v>
      </c>
      <c r="H26" s="40"/>
      <c r="I26" s="51"/>
      <c r="J26" s="59"/>
    </row>
    <row r="27" spans="1:10" x14ac:dyDescent="0.45">
      <c r="A27" s="36"/>
      <c r="B27" s="37"/>
      <c r="C27" s="103"/>
      <c r="D27" s="104"/>
      <c r="E27" s="51"/>
      <c r="F27" s="36"/>
      <c r="G27" s="40">
        <f t="shared" si="0"/>
        <v>0</v>
      </c>
      <c r="H27" s="40"/>
      <c r="I27" s="51"/>
      <c r="J27" s="59"/>
    </row>
    <row r="28" spans="1:10" ht="17.5" thickBot="1" x14ac:dyDescent="0.5">
      <c r="A28" s="41"/>
      <c r="B28" s="42"/>
      <c r="C28" s="105"/>
      <c r="D28" s="106"/>
      <c r="E28" s="52"/>
      <c r="F28" s="44"/>
      <c r="G28" s="40">
        <f t="shared" si="0"/>
        <v>0</v>
      </c>
      <c r="H28" s="45"/>
      <c r="I28" s="52"/>
      <c r="J28" s="60"/>
    </row>
    <row r="29" spans="1:10" s="50" customFormat="1" ht="17.5" thickBot="1" x14ac:dyDescent="0.5">
      <c r="A29" s="46"/>
      <c r="B29" s="110"/>
      <c r="C29" s="151" t="s">
        <v>8</v>
      </c>
      <c r="D29" s="151"/>
      <c r="E29" s="151"/>
      <c r="F29" s="110">
        <f>SUM(F5:F28)</f>
        <v>1253000</v>
      </c>
      <c r="G29" s="110">
        <f>SUM(G5:G28)</f>
        <v>3243680</v>
      </c>
      <c r="H29" s="110"/>
      <c r="I29" s="88"/>
      <c r="J29" s="111"/>
    </row>
    <row r="30" spans="1:10" ht="17.5" thickBot="1" x14ac:dyDescent="0.5">
      <c r="A30" s="151"/>
      <c r="B30" s="151"/>
      <c r="C30" s="151" t="s">
        <v>80</v>
      </c>
      <c r="D30" s="151"/>
      <c r="E30" s="151"/>
      <c r="F30" s="110">
        <f>봉사부3월!F31</f>
        <v>3381100</v>
      </c>
      <c r="G30" s="110">
        <f>봉사부3월!G31</f>
        <v>10200460</v>
      </c>
      <c r="H30" s="110"/>
      <c r="I30" s="88"/>
      <c r="J30" s="88"/>
    </row>
    <row r="31" spans="1:10" ht="17.5" thickBot="1" x14ac:dyDescent="0.5">
      <c r="A31" s="151"/>
      <c r="B31" s="151"/>
      <c r="C31" s="151" t="s">
        <v>79</v>
      </c>
      <c r="D31" s="151"/>
      <c r="E31" s="151"/>
      <c r="F31" s="110">
        <f>F29+F30</f>
        <v>4634100</v>
      </c>
      <c r="G31" s="110">
        <f>G29+G30</f>
        <v>13444140</v>
      </c>
      <c r="H31" s="110"/>
      <c r="I31" s="88"/>
      <c r="J31" s="88"/>
    </row>
  </sheetData>
  <mergeCells count="12">
    <mergeCell ref="J3:J4"/>
    <mergeCell ref="C29:E29"/>
    <mergeCell ref="A30:B30"/>
    <mergeCell ref="C30:E30"/>
    <mergeCell ref="A31:B31"/>
    <mergeCell ref="C31:E31"/>
    <mergeCell ref="A3:B3"/>
    <mergeCell ref="C3:E3"/>
    <mergeCell ref="F3:F4"/>
    <mergeCell ref="G3:G4"/>
    <mergeCell ref="H3:H4"/>
    <mergeCell ref="I3:I4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92" pageOrder="overThenDown" orientation="landscape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31"/>
  <sheetViews>
    <sheetView showGridLines="0" topLeftCell="A16" workbookViewId="0">
      <selection activeCell="F31" sqref="F31"/>
    </sheetView>
  </sheetViews>
  <sheetFormatPr defaultColWidth="9" defaultRowHeight="17" x14ac:dyDescent="0.45"/>
  <cols>
    <col min="1" max="1" width="4.33203125" style="22" customWidth="1"/>
    <col min="2" max="2" width="5.58203125" style="22" customWidth="1"/>
    <col min="3" max="3" width="15" style="23" customWidth="1"/>
    <col min="4" max="5" width="12.25" style="23" customWidth="1"/>
    <col min="6" max="6" width="15.58203125" style="22" customWidth="1"/>
    <col min="7" max="7" width="14" style="22" customWidth="1"/>
    <col min="8" max="8" width="14.25" style="22" customWidth="1"/>
    <col min="9" max="9" width="15.58203125" style="23" customWidth="1"/>
    <col min="10" max="10" width="15.75" style="23" customWidth="1"/>
    <col min="11" max="16384" width="9" style="22"/>
  </cols>
  <sheetData>
    <row r="1" spans="1:10" ht="19" x14ac:dyDescent="0.45">
      <c r="F1" s="24" t="s">
        <v>63</v>
      </c>
      <c r="G1" s="25"/>
      <c r="J1" s="61" t="s">
        <v>46</v>
      </c>
    </row>
    <row r="2" spans="1:10" ht="17.5" thickBot="1" x14ac:dyDescent="0.5"/>
    <row r="3" spans="1:10" ht="17.5" thickBot="1" x14ac:dyDescent="0.5">
      <c r="A3" s="152" t="s">
        <v>75</v>
      </c>
      <c r="B3" s="153"/>
      <c r="C3" s="152" t="s">
        <v>76</v>
      </c>
      <c r="D3" s="154"/>
      <c r="E3" s="153"/>
      <c r="F3" s="155" t="s">
        <v>53</v>
      </c>
      <c r="G3" s="157" t="s">
        <v>52</v>
      </c>
      <c r="H3" s="157" t="s">
        <v>2</v>
      </c>
      <c r="I3" s="159" t="s">
        <v>7</v>
      </c>
      <c r="J3" s="149" t="s">
        <v>5</v>
      </c>
    </row>
    <row r="4" spans="1:10" ht="17.5" thickBot="1" x14ac:dyDescent="0.5">
      <c r="A4" s="26" t="s">
        <v>77</v>
      </c>
      <c r="B4" s="91" t="s">
        <v>78</v>
      </c>
      <c r="C4" s="88" t="s">
        <v>49</v>
      </c>
      <c r="D4" s="88" t="s">
        <v>50</v>
      </c>
      <c r="E4" s="88" t="s">
        <v>51</v>
      </c>
      <c r="F4" s="156"/>
      <c r="G4" s="158"/>
      <c r="H4" s="158"/>
      <c r="I4" s="160"/>
      <c r="J4" s="150"/>
    </row>
    <row r="5" spans="1:10" x14ac:dyDescent="0.45">
      <c r="A5" s="75">
        <v>3</v>
      </c>
      <c r="B5" s="76">
        <v>6</v>
      </c>
      <c r="C5" s="75" t="s">
        <v>26</v>
      </c>
      <c r="D5" s="77">
        <v>420</v>
      </c>
      <c r="E5" s="76">
        <v>1500</v>
      </c>
      <c r="F5" s="75"/>
      <c r="G5" s="40">
        <f t="shared" ref="G5:G28" si="0">D5*E5</f>
        <v>630000</v>
      </c>
      <c r="H5" s="77"/>
      <c r="I5" s="76" t="s">
        <v>41</v>
      </c>
      <c r="J5" s="78"/>
    </row>
    <row r="6" spans="1:10" x14ac:dyDescent="0.45">
      <c r="A6" s="36"/>
      <c r="B6" s="37"/>
      <c r="C6" s="39" t="s">
        <v>28</v>
      </c>
      <c r="D6" s="79"/>
      <c r="E6" s="51"/>
      <c r="F6" s="39">
        <v>370000</v>
      </c>
      <c r="G6" s="40">
        <f>D6*E6</f>
        <v>0</v>
      </c>
      <c r="H6" s="40"/>
      <c r="I6" s="33"/>
      <c r="J6" s="59"/>
    </row>
    <row r="7" spans="1:10" x14ac:dyDescent="0.45">
      <c r="A7" s="36">
        <v>3</v>
      </c>
      <c r="B7" s="37">
        <v>12</v>
      </c>
      <c r="C7" s="39" t="s">
        <v>67</v>
      </c>
      <c r="D7" s="79">
        <v>2</v>
      </c>
      <c r="E7" s="51">
        <v>7680</v>
      </c>
      <c r="F7" s="36"/>
      <c r="G7" s="40">
        <f t="shared" si="0"/>
        <v>15360</v>
      </c>
      <c r="H7" s="40"/>
      <c r="I7" s="33" t="s">
        <v>41</v>
      </c>
      <c r="J7" s="59"/>
    </row>
    <row r="8" spans="1:10" x14ac:dyDescent="0.45">
      <c r="A8" s="36"/>
      <c r="B8" s="37"/>
      <c r="C8" s="39" t="s">
        <v>57</v>
      </c>
      <c r="D8" s="79">
        <v>1</v>
      </c>
      <c r="E8" s="51">
        <v>9680</v>
      </c>
      <c r="F8" s="36"/>
      <c r="G8" s="40">
        <f t="shared" si="0"/>
        <v>9680</v>
      </c>
      <c r="H8" s="40"/>
      <c r="I8" s="33" t="s">
        <v>41</v>
      </c>
      <c r="J8" s="59"/>
    </row>
    <row r="9" spans="1:10" x14ac:dyDescent="0.45">
      <c r="A9" s="36"/>
      <c r="B9" s="37"/>
      <c r="C9" s="39" t="s">
        <v>55</v>
      </c>
      <c r="D9" s="79">
        <v>4</v>
      </c>
      <c r="E9" s="51">
        <v>21800</v>
      </c>
      <c r="F9" s="36"/>
      <c r="G9" s="40">
        <f t="shared" si="0"/>
        <v>87200</v>
      </c>
      <c r="H9" s="40"/>
      <c r="I9" s="33" t="s">
        <v>41</v>
      </c>
      <c r="J9" s="59"/>
    </row>
    <row r="10" spans="1:10" x14ac:dyDescent="0.45">
      <c r="A10" s="36"/>
      <c r="B10" s="37"/>
      <c r="C10" s="39" t="s">
        <v>68</v>
      </c>
      <c r="D10" s="79">
        <v>1</v>
      </c>
      <c r="E10" s="51">
        <v>5200</v>
      </c>
      <c r="F10" s="36"/>
      <c r="G10" s="40">
        <f t="shared" si="0"/>
        <v>5200</v>
      </c>
      <c r="H10" s="40"/>
      <c r="I10" s="33" t="s">
        <v>41</v>
      </c>
      <c r="J10" s="59"/>
    </row>
    <row r="11" spans="1:10" x14ac:dyDescent="0.45">
      <c r="A11" s="36"/>
      <c r="B11" s="37"/>
      <c r="C11" s="39" t="s">
        <v>69</v>
      </c>
      <c r="D11" s="79">
        <v>3</v>
      </c>
      <c r="E11" s="51">
        <v>1950</v>
      </c>
      <c r="F11" s="36"/>
      <c r="G11" s="40">
        <f t="shared" si="0"/>
        <v>5850</v>
      </c>
      <c r="H11" s="40"/>
      <c r="I11" s="33" t="s">
        <v>41</v>
      </c>
      <c r="J11" s="92"/>
    </row>
    <row r="12" spans="1:10" x14ac:dyDescent="0.45">
      <c r="A12" s="36"/>
      <c r="B12" s="37"/>
      <c r="C12" s="39" t="s">
        <v>70</v>
      </c>
      <c r="D12" s="79">
        <v>2</v>
      </c>
      <c r="E12" s="51">
        <v>9450</v>
      </c>
      <c r="F12" s="36"/>
      <c r="G12" s="40">
        <f t="shared" si="0"/>
        <v>18900</v>
      </c>
      <c r="H12" s="40"/>
      <c r="I12" s="33" t="s">
        <v>41</v>
      </c>
      <c r="J12" s="92"/>
    </row>
    <row r="13" spans="1:10" x14ac:dyDescent="0.45">
      <c r="A13" s="36">
        <v>3</v>
      </c>
      <c r="B13" s="37">
        <v>13</v>
      </c>
      <c r="C13" s="39" t="s">
        <v>26</v>
      </c>
      <c r="D13" s="79">
        <v>380</v>
      </c>
      <c r="E13" s="51">
        <v>1500</v>
      </c>
      <c r="F13" s="36"/>
      <c r="G13" s="40">
        <f t="shared" si="0"/>
        <v>570000</v>
      </c>
      <c r="H13" s="40"/>
      <c r="I13" s="33" t="s">
        <v>41</v>
      </c>
      <c r="J13" s="92"/>
    </row>
    <row r="14" spans="1:10" x14ac:dyDescent="0.45">
      <c r="A14" s="36"/>
      <c r="B14" s="37"/>
      <c r="C14" s="39" t="s">
        <v>28</v>
      </c>
      <c r="D14" s="79"/>
      <c r="E14" s="51"/>
      <c r="F14" s="36">
        <v>320000</v>
      </c>
      <c r="G14" s="40">
        <f t="shared" si="0"/>
        <v>0</v>
      </c>
      <c r="H14" s="40"/>
      <c r="I14" s="33"/>
      <c r="J14" s="90"/>
    </row>
    <row r="15" spans="1:10" x14ac:dyDescent="0.45">
      <c r="A15" s="36">
        <v>3</v>
      </c>
      <c r="B15" s="37">
        <v>20</v>
      </c>
      <c r="C15" s="39" t="s">
        <v>61</v>
      </c>
      <c r="D15" s="79">
        <v>2</v>
      </c>
      <c r="E15" s="51">
        <v>9900</v>
      </c>
      <c r="F15" s="36"/>
      <c r="G15" s="40">
        <f t="shared" si="0"/>
        <v>19800</v>
      </c>
      <c r="H15" s="40"/>
      <c r="I15" s="33" t="s">
        <v>41</v>
      </c>
      <c r="J15" s="59"/>
    </row>
    <row r="16" spans="1:10" x14ac:dyDescent="0.45">
      <c r="A16" s="36"/>
      <c r="B16" s="37"/>
      <c r="C16" s="39" t="s">
        <v>26</v>
      </c>
      <c r="D16" s="79">
        <v>370</v>
      </c>
      <c r="E16" s="51">
        <v>1500</v>
      </c>
      <c r="F16" s="36"/>
      <c r="G16" s="40">
        <f t="shared" si="0"/>
        <v>555000</v>
      </c>
      <c r="H16" s="40"/>
      <c r="I16" s="33" t="s">
        <v>41</v>
      </c>
      <c r="J16" s="59"/>
    </row>
    <row r="17" spans="1:10" x14ac:dyDescent="0.45">
      <c r="A17" s="36"/>
      <c r="B17" s="37"/>
      <c r="C17" s="39" t="s">
        <v>28</v>
      </c>
      <c r="D17" s="79"/>
      <c r="E17" s="51"/>
      <c r="F17" s="36">
        <v>320000</v>
      </c>
      <c r="G17" s="40">
        <f t="shared" si="0"/>
        <v>0</v>
      </c>
      <c r="H17" s="40"/>
      <c r="I17" s="33"/>
      <c r="J17" s="59"/>
    </row>
    <row r="18" spans="1:10" x14ac:dyDescent="0.45">
      <c r="A18" s="93">
        <v>3</v>
      </c>
      <c r="B18" s="94">
        <v>27</v>
      </c>
      <c r="C18" s="95" t="s">
        <v>73</v>
      </c>
      <c r="D18" s="96">
        <v>25</v>
      </c>
      <c r="E18" s="97">
        <v>60000</v>
      </c>
      <c r="F18" s="93"/>
      <c r="G18" s="40">
        <f t="shared" si="0"/>
        <v>1500000</v>
      </c>
      <c r="H18" s="66"/>
      <c r="I18" s="33" t="s">
        <v>41</v>
      </c>
      <c r="J18" s="161" t="s">
        <v>74</v>
      </c>
    </row>
    <row r="19" spans="1:10" x14ac:dyDescent="0.45">
      <c r="A19" s="69"/>
      <c r="B19" s="70"/>
      <c r="C19" s="83" t="s">
        <v>71</v>
      </c>
      <c r="D19" s="84">
        <v>1000</v>
      </c>
      <c r="E19" s="85">
        <v>800</v>
      </c>
      <c r="F19" s="69"/>
      <c r="G19" s="40">
        <f t="shared" si="0"/>
        <v>800000</v>
      </c>
      <c r="H19" s="71"/>
      <c r="I19" s="33" t="s">
        <v>41</v>
      </c>
      <c r="J19" s="162"/>
    </row>
    <row r="20" spans="1:10" x14ac:dyDescent="0.45">
      <c r="A20" s="69"/>
      <c r="B20" s="70"/>
      <c r="C20" s="83" t="s">
        <v>72</v>
      </c>
      <c r="D20" s="84">
        <v>10</v>
      </c>
      <c r="E20" s="85">
        <v>2500</v>
      </c>
      <c r="F20" s="69"/>
      <c r="G20" s="40">
        <f t="shared" si="0"/>
        <v>25000</v>
      </c>
      <c r="H20" s="71"/>
      <c r="I20" s="33" t="s">
        <v>41</v>
      </c>
      <c r="J20" s="163"/>
    </row>
    <row r="21" spans="1:10" x14ac:dyDescent="0.45">
      <c r="A21" s="64"/>
      <c r="B21" s="65"/>
      <c r="C21" s="80"/>
      <c r="D21" s="81"/>
      <c r="E21" s="82"/>
      <c r="F21" s="64"/>
      <c r="G21" s="40">
        <f t="shared" si="0"/>
        <v>0</v>
      </c>
      <c r="H21" s="66"/>
      <c r="I21" s="67"/>
      <c r="J21" s="68"/>
    </row>
    <row r="22" spans="1:10" x14ac:dyDescent="0.45">
      <c r="A22" s="36"/>
      <c r="B22" s="37"/>
      <c r="C22" s="39"/>
      <c r="D22" s="79"/>
      <c r="E22" s="51"/>
      <c r="F22" s="36"/>
      <c r="G22" s="40">
        <f t="shared" si="0"/>
        <v>0</v>
      </c>
      <c r="H22" s="40"/>
      <c r="I22" s="33"/>
      <c r="J22" s="59"/>
    </row>
    <row r="23" spans="1:10" x14ac:dyDescent="0.45">
      <c r="A23" s="36"/>
      <c r="B23" s="37"/>
      <c r="C23" s="39"/>
      <c r="D23" s="79"/>
      <c r="E23" s="51"/>
      <c r="F23" s="36"/>
      <c r="G23" s="40">
        <f t="shared" si="0"/>
        <v>0</v>
      </c>
      <c r="H23" s="40"/>
      <c r="I23" s="33"/>
      <c r="J23" s="59"/>
    </row>
    <row r="24" spans="1:10" x14ac:dyDescent="0.45">
      <c r="A24" s="36"/>
      <c r="B24" s="37"/>
      <c r="C24" s="39"/>
      <c r="D24" s="79"/>
      <c r="E24" s="51"/>
      <c r="F24" s="36"/>
      <c r="G24" s="40">
        <f t="shared" si="0"/>
        <v>0</v>
      </c>
      <c r="H24" s="40"/>
      <c r="I24" s="51"/>
      <c r="J24" s="59"/>
    </row>
    <row r="25" spans="1:10" x14ac:dyDescent="0.45">
      <c r="A25" s="36"/>
      <c r="B25" s="37"/>
      <c r="C25" s="39"/>
      <c r="D25" s="79"/>
      <c r="E25" s="51"/>
      <c r="F25" s="36"/>
      <c r="G25" s="40">
        <f t="shared" si="0"/>
        <v>0</v>
      </c>
      <c r="H25" s="40"/>
      <c r="I25" s="51"/>
      <c r="J25" s="59"/>
    </row>
    <row r="26" spans="1:10" x14ac:dyDescent="0.45">
      <c r="A26" s="36"/>
      <c r="B26" s="37"/>
      <c r="C26" s="39"/>
      <c r="D26" s="79"/>
      <c r="E26" s="51"/>
      <c r="F26" s="36"/>
      <c r="G26" s="40">
        <f t="shared" si="0"/>
        <v>0</v>
      </c>
      <c r="H26" s="40"/>
      <c r="I26" s="51"/>
      <c r="J26" s="59"/>
    </row>
    <row r="27" spans="1:10" x14ac:dyDescent="0.45">
      <c r="A27" s="36"/>
      <c r="B27" s="37"/>
      <c r="C27" s="39"/>
      <c r="D27" s="79"/>
      <c r="E27" s="51"/>
      <c r="F27" s="36"/>
      <c r="G27" s="40">
        <f t="shared" si="0"/>
        <v>0</v>
      </c>
      <c r="H27" s="40"/>
      <c r="I27" s="51"/>
      <c r="J27" s="59"/>
    </row>
    <row r="28" spans="1:10" ht="17.5" thickBot="1" x14ac:dyDescent="0.5">
      <c r="A28" s="41"/>
      <c r="B28" s="42"/>
      <c r="C28" s="86"/>
      <c r="D28" s="87"/>
      <c r="E28" s="52"/>
      <c r="F28" s="44"/>
      <c r="G28" s="40">
        <f t="shared" si="0"/>
        <v>0</v>
      </c>
      <c r="H28" s="45"/>
      <c r="I28" s="52"/>
      <c r="J28" s="60"/>
    </row>
    <row r="29" spans="1:10" s="50" customFormat="1" ht="17.5" thickBot="1" x14ac:dyDescent="0.5">
      <c r="A29" s="46"/>
      <c r="B29" s="47"/>
      <c r="C29" s="152" t="s">
        <v>8</v>
      </c>
      <c r="D29" s="154"/>
      <c r="E29" s="153"/>
      <c r="F29" s="89">
        <f>SUM(F5:F28)</f>
        <v>1010000</v>
      </c>
      <c r="G29" s="49">
        <f>SUM(G5:G28)</f>
        <v>4241990</v>
      </c>
      <c r="H29" s="49"/>
      <c r="I29" s="30"/>
      <c r="J29" s="74"/>
    </row>
    <row r="30" spans="1:10" ht="17.5" thickBot="1" x14ac:dyDescent="0.5">
      <c r="A30" s="164"/>
      <c r="B30" s="165"/>
      <c r="C30" s="165" t="s">
        <v>80</v>
      </c>
      <c r="D30" s="165"/>
      <c r="E30" s="165"/>
      <c r="F30" s="45">
        <v>2371100</v>
      </c>
      <c r="G30" s="45">
        <v>5958470</v>
      </c>
      <c r="H30" s="40"/>
      <c r="I30" s="79"/>
      <c r="J30" s="51"/>
    </row>
    <row r="31" spans="1:10" ht="17.5" thickBot="1" x14ac:dyDescent="0.5">
      <c r="A31" s="166"/>
      <c r="B31" s="167"/>
      <c r="C31" s="167" t="s">
        <v>79</v>
      </c>
      <c r="D31" s="167"/>
      <c r="E31" s="167"/>
      <c r="F31" s="45">
        <f>F29+F30</f>
        <v>3381100</v>
      </c>
      <c r="G31" s="45">
        <f>G29+G30</f>
        <v>10200460</v>
      </c>
      <c r="H31" s="45"/>
      <c r="I31" s="87"/>
      <c r="J31" s="52"/>
    </row>
  </sheetData>
  <mergeCells count="13">
    <mergeCell ref="A3:B3"/>
    <mergeCell ref="A30:B30"/>
    <mergeCell ref="C30:E30"/>
    <mergeCell ref="A31:B31"/>
    <mergeCell ref="C31:E31"/>
    <mergeCell ref="C29:E29"/>
    <mergeCell ref="J18:J20"/>
    <mergeCell ref="C3:E3"/>
    <mergeCell ref="F3:F4"/>
    <mergeCell ref="G3:G4"/>
    <mergeCell ref="H3:H4"/>
    <mergeCell ref="I3:I4"/>
    <mergeCell ref="J3:J4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92" pageOrder="overThenDown" orientation="landscape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31"/>
  <sheetViews>
    <sheetView showGridLines="0" topLeftCell="A16" workbookViewId="0">
      <selection activeCell="G31" sqref="G31"/>
    </sheetView>
  </sheetViews>
  <sheetFormatPr defaultColWidth="9" defaultRowHeight="17" x14ac:dyDescent="0.45"/>
  <cols>
    <col min="1" max="1" width="4.33203125" style="22" customWidth="1"/>
    <col min="2" max="2" width="5.58203125" style="22" customWidth="1"/>
    <col min="3" max="5" width="12.25" style="23" customWidth="1"/>
    <col min="6" max="8" width="15.58203125" style="22" customWidth="1"/>
    <col min="9" max="9" width="15.58203125" style="23" customWidth="1"/>
    <col min="10" max="10" width="17.58203125" style="23" customWidth="1"/>
    <col min="11" max="16384" width="9" style="22"/>
  </cols>
  <sheetData>
    <row r="1" spans="1:10" ht="19" x14ac:dyDescent="0.45">
      <c r="F1" s="24" t="s">
        <v>63</v>
      </c>
      <c r="G1" s="25"/>
      <c r="J1" s="61" t="s">
        <v>46</v>
      </c>
    </row>
    <row r="2" spans="1:10" ht="17.5" thickBot="1" x14ac:dyDescent="0.5"/>
    <row r="3" spans="1:10" ht="17.5" thickBot="1" x14ac:dyDescent="0.5">
      <c r="A3" s="26" t="s">
        <v>3</v>
      </c>
      <c r="B3" s="27" t="s">
        <v>4</v>
      </c>
      <c r="C3" s="152" t="s">
        <v>6</v>
      </c>
      <c r="D3" s="154"/>
      <c r="E3" s="153"/>
      <c r="F3" s="155" t="s">
        <v>53</v>
      </c>
      <c r="G3" s="157" t="s">
        <v>52</v>
      </c>
      <c r="H3" s="157" t="s">
        <v>2</v>
      </c>
      <c r="I3" s="159" t="s">
        <v>7</v>
      </c>
      <c r="J3" s="149" t="s">
        <v>5</v>
      </c>
    </row>
    <row r="4" spans="1:10" ht="17.5" thickBot="1" x14ac:dyDescent="0.5">
      <c r="A4" s="26"/>
      <c r="B4" s="27"/>
      <c r="C4" s="88" t="s">
        <v>49</v>
      </c>
      <c r="D4" s="88" t="s">
        <v>50</v>
      </c>
      <c r="E4" s="88" t="s">
        <v>51</v>
      </c>
      <c r="F4" s="156"/>
      <c r="G4" s="158"/>
      <c r="H4" s="158"/>
      <c r="I4" s="160"/>
      <c r="J4" s="150"/>
    </row>
    <row r="5" spans="1:10" x14ac:dyDescent="0.45">
      <c r="A5" s="75">
        <v>2</v>
      </c>
      <c r="B5" s="76">
        <v>7</v>
      </c>
      <c r="C5" s="75"/>
      <c r="D5" s="77"/>
      <c r="E5" s="76"/>
      <c r="F5" s="75"/>
      <c r="G5" s="77"/>
      <c r="H5" s="77"/>
      <c r="I5" s="76" t="s">
        <v>62</v>
      </c>
      <c r="J5" s="78" t="s">
        <v>54</v>
      </c>
    </row>
    <row r="6" spans="1:10" x14ac:dyDescent="0.45">
      <c r="A6" s="36">
        <v>2</v>
      </c>
      <c r="B6" s="37">
        <v>13</v>
      </c>
      <c r="C6" s="39" t="s">
        <v>55</v>
      </c>
      <c r="D6" s="79">
        <v>4</v>
      </c>
      <c r="E6" s="51">
        <v>23800</v>
      </c>
      <c r="F6" s="39"/>
      <c r="G6" s="40">
        <f>D6*E6</f>
        <v>95200</v>
      </c>
      <c r="H6" s="40"/>
      <c r="I6" s="33" t="s">
        <v>62</v>
      </c>
      <c r="J6" s="59"/>
    </row>
    <row r="7" spans="1:10" x14ac:dyDescent="0.45">
      <c r="A7" s="36"/>
      <c r="B7" s="37"/>
      <c r="C7" s="39" t="s">
        <v>56</v>
      </c>
      <c r="D7" s="79">
        <v>2</v>
      </c>
      <c r="E7" s="51">
        <v>6100</v>
      </c>
      <c r="F7" s="36"/>
      <c r="G7" s="40">
        <f t="shared" ref="G7:G28" si="0">D7*E7</f>
        <v>12200</v>
      </c>
      <c r="H7" s="40"/>
      <c r="I7" s="33" t="s">
        <v>62</v>
      </c>
      <c r="J7" s="59"/>
    </row>
    <row r="8" spans="1:10" x14ac:dyDescent="0.45">
      <c r="A8" s="36"/>
      <c r="B8" s="37"/>
      <c r="C8" s="39" t="s">
        <v>57</v>
      </c>
      <c r="D8" s="79">
        <v>2</v>
      </c>
      <c r="E8" s="51">
        <v>12100</v>
      </c>
      <c r="F8" s="36"/>
      <c r="G8" s="40">
        <f t="shared" si="0"/>
        <v>24200</v>
      </c>
      <c r="H8" s="40"/>
      <c r="I8" s="33" t="s">
        <v>62</v>
      </c>
      <c r="J8" s="59"/>
    </row>
    <row r="9" spans="1:10" x14ac:dyDescent="0.45">
      <c r="A9" s="36">
        <v>2</v>
      </c>
      <c r="B9" s="37">
        <v>14</v>
      </c>
      <c r="C9" s="39" t="s">
        <v>26</v>
      </c>
      <c r="D9" s="79">
        <v>400</v>
      </c>
      <c r="E9" s="51">
        <v>1500</v>
      </c>
      <c r="F9" s="36"/>
      <c r="G9" s="40">
        <f t="shared" si="0"/>
        <v>600000</v>
      </c>
      <c r="H9" s="40"/>
      <c r="I9" s="33" t="s">
        <v>62</v>
      </c>
      <c r="J9" s="59"/>
    </row>
    <row r="10" spans="1:10" x14ac:dyDescent="0.45">
      <c r="A10" s="36"/>
      <c r="B10" s="37"/>
      <c r="C10" s="39" t="s">
        <v>58</v>
      </c>
      <c r="D10" s="79"/>
      <c r="E10" s="51"/>
      <c r="F10" s="36">
        <v>355100</v>
      </c>
      <c r="G10" s="40">
        <f t="shared" si="0"/>
        <v>0</v>
      </c>
      <c r="H10" s="40"/>
      <c r="I10" s="33"/>
      <c r="J10" s="59"/>
    </row>
    <row r="11" spans="1:10" x14ac:dyDescent="0.45">
      <c r="A11" s="36">
        <v>2</v>
      </c>
      <c r="B11" s="37">
        <v>21</v>
      </c>
      <c r="C11" s="39" t="s">
        <v>59</v>
      </c>
      <c r="D11" s="79">
        <v>1</v>
      </c>
      <c r="E11" s="51">
        <v>19000</v>
      </c>
      <c r="F11" s="36"/>
      <c r="G11" s="40">
        <f t="shared" si="0"/>
        <v>19000</v>
      </c>
      <c r="H11" s="40"/>
      <c r="I11" s="33" t="s">
        <v>64</v>
      </c>
      <c r="J11" s="168" t="s">
        <v>65</v>
      </c>
    </row>
    <row r="12" spans="1:10" x14ac:dyDescent="0.45">
      <c r="A12" s="36"/>
      <c r="B12" s="37"/>
      <c r="C12" s="39" t="s">
        <v>60</v>
      </c>
      <c r="D12" s="79">
        <v>1</v>
      </c>
      <c r="E12" s="51">
        <v>2350</v>
      </c>
      <c r="F12" s="36"/>
      <c r="G12" s="40">
        <f t="shared" si="0"/>
        <v>2350</v>
      </c>
      <c r="H12" s="40"/>
      <c r="I12" s="33" t="s">
        <v>64</v>
      </c>
      <c r="J12" s="169"/>
    </row>
    <row r="13" spans="1:10" x14ac:dyDescent="0.45">
      <c r="A13" s="36"/>
      <c r="B13" s="37"/>
      <c r="C13" s="39" t="s">
        <v>61</v>
      </c>
      <c r="D13" s="79">
        <v>1</v>
      </c>
      <c r="E13" s="51">
        <v>10000</v>
      </c>
      <c r="F13" s="36"/>
      <c r="G13" s="40">
        <f t="shared" si="0"/>
        <v>10000</v>
      </c>
      <c r="H13" s="40"/>
      <c r="I13" s="33" t="s">
        <v>64</v>
      </c>
      <c r="J13" s="170"/>
    </row>
    <row r="14" spans="1:10" x14ac:dyDescent="0.45">
      <c r="A14" s="36"/>
      <c r="B14" s="37"/>
      <c r="C14" s="39" t="s">
        <v>26</v>
      </c>
      <c r="D14" s="79">
        <v>370</v>
      </c>
      <c r="E14" s="51">
        <v>1500</v>
      </c>
      <c r="F14" s="36"/>
      <c r="G14" s="40">
        <f t="shared" si="0"/>
        <v>555000</v>
      </c>
      <c r="H14" s="40"/>
      <c r="I14" s="33" t="s">
        <v>62</v>
      </c>
      <c r="J14" s="90"/>
    </row>
    <row r="15" spans="1:10" x14ac:dyDescent="0.45">
      <c r="A15" s="36"/>
      <c r="B15" s="37"/>
      <c r="C15" s="39" t="s">
        <v>58</v>
      </c>
      <c r="D15" s="79"/>
      <c r="E15" s="51"/>
      <c r="F15" s="36">
        <v>310500</v>
      </c>
      <c r="G15" s="40">
        <f t="shared" si="0"/>
        <v>0</v>
      </c>
      <c r="H15" s="40"/>
      <c r="I15" s="33"/>
      <c r="J15" s="59"/>
    </row>
    <row r="16" spans="1:10" x14ac:dyDescent="0.45">
      <c r="A16" s="36">
        <v>2</v>
      </c>
      <c r="B16" s="37">
        <v>28</v>
      </c>
      <c r="C16" s="39" t="s">
        <v>26</v>
      </c>
      <c r="D16" s="79">
        <v>400</v>
      </c>
      <c r="E16" s="51">
        <v>1500</v>
      </c>
      <c r="F16" s="36"/>
      <c r="G16" s="40">
        <f t="shared" si="0"/>
        <v>600000</v>
      </c>
      <c r="H16" s="40"/>
      <c r="I16" s="33" t="s">
        <v>66</v>
      </c>
      <c r="J16" s="59"/>
    </row>
    <row r="17" spans="1:10" x14ac:dyDescent="0.45">
      <c r="A17" s="36"/>
      <c r="B17" s="37"/>
      <c r="C17" s="39" t="s">
        <v>58</v>
      </c>
      <c r="D17" s="79"/>
      <c r="E17" s="51"/>
      <c r="F17" s="36">
        <v>432500</v>
      </c>
      <c r="G17" s="40">
        <f t="shared" si="0"/>
        <v>0</v>
      </c>
      <c r="H17" s="40"/>
      <c r="I17" s="33"/>
      <c r="J17" s="59"/>
    </row>
    <row r="18" spans="1:10" x14ac:dyDescent="0.45">
      <c r="A18" s="64"/>
      <c r="B18" s="65"/>
      <c r="C18" s="80"/>
      <c r="D18" s="81"/>
      <c r="E18" s="82"/>
      <c r="F18" s="64"/>
      <c r="G18" s="40">
        <f t="shared" si="0"/>
        <v>0</v>
      </c>
      <c r="H18" s="66"/>
      <c r="I18" s="67"/>
      <c r="J18" s="68"/>
    </row>
    <row r="19" spans="1:10" x14ac:dyDescent="0.45">
      <c r="A19" s="69"/>
      <c r="B19" s="70"/>
      <c r="C19" s="83"/>
      <c r="D19" s="84"/>
      <c r="E19" s="85"/>
      <c r="F19" s="69"/>
      <c r="G19" s="40">
        <f t="shared" si="0"/>
        <v>0</v>
      </c>
      <c r="H19" s="71"/>
      <c r="I19" s="72"/>
      <c r="J19" s="73"/>
    </row>
    <row r="20" spans="1:10" x14ac:dyDescent="0.45">
      <c r="A20" s="69"/>
      <c r="B20" s="70"/>
      <c r="C20" s="83"/>
      <c r="D20" s="84"/>
      <c r="E20" s="85"/>
      <c r="F20" s="69"/>
      <c r="G20" s="40">
        <f t="shared" si="0"/>
        <v>0</v>
      </c>
      <c r="H20" s="71"/>
      <c r="I20" s="72"/>
      <c r="J20" s="73"/>
    </row>
    <row r="21" spans="1:10" x14ac:dyDescent="0.45">
      <c r="A21" s="64"/>
      <c r="B21" s="65"/>
      <c r="C21" s="80"/>
      <c r="D21" s="81"/>
      <c r="E21" s="82"/>
      <c r="F21" s="64"/>
      <c r="G21" s="40">
        <f t="shared" si="0"/>
        <v>0</v>
      </c>
      <c r="H21" s="66"/>
      <c r="I21" s="67"/>
      <c r="J21" s="68"/>
    </row>
    <row r="22" spans="1:10" x14ac:dyDescent="0.45">
      <c r="A22" s="36"/>
      <c r="B22" s="37"/>
      <c r="C22" s="39"/>
      <c r="D22" s="79"/>
      <c r="E22" s="51"/>
      <c r="F22" s="36"/>
      <c r="G22" s="40">
        <f t="shared" si="0"/>
        <v>0</v>
      </c>
      <c r="H22" s="40"/>
      <c r="I22" s="33"/>
      <c r="J22" s="59"/>
    </row>
    <row r="23" spans="1:10" x14ac:dyDescent="0.45">
      <c r="A23" s="36"/>
      <c r="B23" s="37"/>
      <c r="C23" s="39"/>
      <c r="D23" s="79"/>
      <c r="E23" s="51"/>
      <c r="F23" s="36"/>
      <c r="G23" s="40">
        <f t="shared" si="0"/>
        <v>0</v>
      </c>
      <c r="H23" s="40"/>
      <c r="I23" s="33"/>
      <c r="J23" s="59"/>
    </row>
    <row r="24" spans="1:10" x14ac:dyDescent="0.45">
      <c r="A24" s="36"/>
      <c r="B24" s="37"/>
      <c r="C24" s="39"/>
      <c r="D24" s="79"/>
      <c r="E24" s="51"/>
      <c r="F24" s="36"/>
      <c r="G24" s="40">
        <f t="shared" si="0"/>
        <v>0</v>
      </c>
      <c r="H24" s="40"/>
      <c r="I24" s="51"/>
      <c r="J24" s="59"/>
    </row>
    <row r="25" spans="1:10" x14ac:dyDescent="0.45">
      <c r="A25" s="36"/>
      <c r="B25" s="37"/>
      <c r="C25" s="39"/>
      <c r="D25" s="79"/>
      <c r="E25" s="51"/>
      <c r="F25" s="36"/>
      <c r="G25" s="40">
        <f t="shared" si="0"/>
        <v>0</v>
      </c>
      <c r="H25" s="40"/>
      <c r="I25" s="51"/>
      <c r="J25" s="59"/>
    </row>
    <row r="26" spans="1:10" x14ac:dyDescent="0.45">
      <c r="A26" s="36"/>
      <c r="B26" s="37"/>
      <c r="C26" s="39"/>
      <c r="D26" s="79"/>
      <c r="E26" s="51"/>
      <c r="F26" s="36"/>
      <c r="G26" s="40">
        <f t="shared" si="0"/>
        <v>0</v>
      </c>
      <c r="H26" s="40"/>
      <c r="I26" s="51"/>
      <c r="J26" s="59"/>
    </row>
    <row r="27" spans="1:10" x14ac:dyDescent="0.45">
      <c r="A27" s="36"/>
      <c r="B27" s="37"/>
      <c r="C27" s="39"/>
      <c r="D27" s="79"/>
      <c r="E27" s="51"/>
      <c r="F27" s="36"/>
      <c r="G27" s="40">
        <f t="shared" si="0"/>
        <v>0</v>
      </c>
      <c r="H27" s="40"/>
      <c r="I27" s="51"/>
      <c r="J27" s="59"/>
    </row>
    <row r="28" spans="1:10" ht="17.5" thickBot="1" x14ac:dyDescent="0.5">
      <c r="A28" s="41"/>
      <c r="B28" s="42"/>
      <c r="C28" s="86"/>
      <c r="D28" s="87"/>
      <c r="E28" s="52"/>
      <c r="F28" s="44"/>
      <c r="G28" s="40">
        <f t="shared" si="0"/>
        <v>0</v>
      </c>
      <c r="H28" s="45"/>
      <c r="I28" s="52"/>
      <c r="J28" s="60"/>
    </row>
    <row r="29" spans="1:10" s="50" customFormat="1" x14ac:dyDescent="0.45">
      <c r="A29" s="99"/>
      <c r="B29" s="100"/>
      <c r="C29" s="171" t="s">
        <v>8</v>
      </c>
      <c r="D29" s="171"/>
      <c r="E29" s="171"/>
      <c r="F29" s="100">
        <f>SUM(F5:F28)</f>
        <v>1098100</v>
      </c>
      <c r="G29" s="100">
        <f>SUM(G5:G28)</f>
        <v>1917950</v>
      </c>
      <c r="H29" s="100"/>
      <c r="I29" s="77"/>
      <c r="J29" s="102"/>
    </row>
    <row r="30" spans="1:10" x14ac:dyDescent="0.45">
      <c r="A30" s="164"/>
      <c r="B30" s="165"/>
      <c r="C30" s="165" t="s">
        <v>80</v>
      </c>
      <c r="D30" s="165"/>
      <c r="E30" s="165"/>
      <c r="F30" s="40">
        <v>1273000</v>
      </c>
      <c r="G30" s="40">
        <v>4040520</v>
      </c>
      <c r="H30" s="40"/>
      <c r="I30" s="79"/>
      <c r="J30" s="51"/>
    </row>
    <row r="31" spans="1:10" ht="17.5" thickBot="1" x14ac:dyDescent="0.5">
      <c r="A31" s="166"/>
      <c r="B31" s="167"/>
      <c r="C31" s="167" t="s">
        <v>79</v>
      </c>
      <c r="D31" s="167"/>
      <c r="E31" s="167"/>
      <c r="F31" s="45">
        <f>F29+F30</f>
        <v>2371100</v>
      </c>
      <c r="G31" s="45">
        <f>G29+G30</f>
        <v>5958470</v>
      </c>
      <c r="H31" s="45"/>
      <c r="I31" s="87"/>
      <c r="J31" s="52"/>
    </row>
  </sheetData>
  <mergeCells count="12">
    <mergeCell ref="C30:E30"/>
    <mergeCell ref="C31:E31"/>
    <mergeCell ref="A30:B30"/>
    <mergeCell ref="A31:B31"/>
    <mergeCell ref="I3:I4"/>
    <mergeCell ref="J3:J4"/>
    <mergeCell ref="J11:J13"/>
    <mergeCell ref="C29:E29"/>
    <mergeCell ref="C3:E3"/>
    <mergeCell ref="G3:G4"/>
    <mergeCell ref="F3:F4"/>
    <mergeCell ref="H3:H4"/>
  </mergeCells>
  <phoneticPr fontId="1" type="noConversion"/>
  <pageMargins left="0.7" right="0.7" top="0.75" bottom="0.75" header="0.3" footer="0.3"/>
  <pageSetup paperSize="9" scale="63" orientation="portrait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28"/>
  <sheetViews>
    <sheetView showGridLines="0" topLeftCell="A13" workbookViewId="0">
      <selection activeCell="D28" sqref="D28"/>
    </sheetView>
  </sheetViews>
  <sheetFormatPr defaultColWidth="9" defaultRowHeight="17" x14ac:dyDescent="0.45"/>
  <cols>
    <col min="1" max="1" width="3.58203125" style="22" customWidth="1"/>
    <col min="2" max="2" width="5.58203125" style="22" customWidth="1"/>
    <col min="3" max="3" width="30.58203125" style="23" customWidth="1"/>
    <col min="4" max="6" width="15.58203125" style="22" customWidth="1"/>
    <col min="7" max="7" width="15.58203125" style="23" customWidth="1"/>
    <col min="8" max="8" width="17.58203125" style="23" customWidth="1"/>
    <col min="9" max="16384" width="9" style="22"/>
  </cols>
  <sheetData>
    <row r="1" spans="1:8" ht="19" x14ac:dyDescent="0.45">
      <c r="D1" s="24" t="s">
        <v>45</v>
      </c>
      <c r="E1" s="25"/>
      <c r="H1" s="61" t="s">
        <v>46</v>
      </c>
    </row>
    <row r="2" spans="1:8" ht="17.5" thickBot="1" x14ac:dyDescent="0.5"/>
    <row r="3" spans="1:8" ht="17.5" thickBot="1" x14ac:dyDescent="0.5">
      <c r="A3" s="26" t="s">
        <v>3</v>
      </c>
      <c r="B3" s="27" t="s">
        <v>4</v>
      </c>
      <c r="C3" s="28" t="s">
        <v>6</v>
      </c>
      <c r="D3" s="26" t="s">
        <v>0</v>
      </c>
      <c r="E3" s="29" t="s">
        <v>1</v>
      </c>
      <c r="F3" s="29" t="s">
        <v>2</v>
      </c>
      <c r="G3" s="30" t="s">
        <v>7</v>
      </c>
      <c r="H3" s="31" t="s">
        <v>5</v>
      </c>
    </row>
    <row r="4" spans="1:8" x14ac:dyDescent="0.45">
      <c r="A4" s="32">
        <v>1</v>
      </c>
      <c r="B4" s="33">
        <v>3</v>
      </c>
      <c r="C4" s="34" t="s">
        <v>27</v>
      </c>
      <c r="D4" s="32"/>
      <c r="E4" s="35">
        <v>525000</v>
      </c>
      <c r="F4" s="35"/>
      <c r="G4" s="33" t="s">
        <v>41</v>
      </c>
      <c r="H4" s="58"/>
    </row>
    <row r="5" spans="1:8" x14ac:dyDescent="0.45">
      <c r="A5" s="36"/>
      <c r="B5" s="37"/>
      <c r="C5" s="38" t="s">
        <v>28</v>
      </c>
      <c r="D5" s="39">
        <v>320000</v>
      </c>
      <c r="E5" s="40"/>
      <c r="F5" s="40"/>
      <c r="G5" s="33" t="s">
        <v>41</v>
      </c>
      <c r="H5" s="59"/>
    </row>
    <row r="6" spans="1:8" x14ac:dyDescent="0.45">
      <c r="A6" s="36">
        <v>1</v>
      </c>
      <c r="B6" s="37">
        <v>9</v>
      </c>
      <c r="C6" s="38" t="s">
        <v>29</v>
      </c>
      <c r="D6" s="36"/>
      <c r="E6" s="40">
        <v>75600</v>
      </c>
      <c r="F6" s="40"/>
      <c r="G6" s="33" t="s">
        <v>41</v>
      </c>
      <c r="H6" s="59"/>
    </row>
    <row r="7" spans="1:8" x14ac:dyDescent="0.45">
      <c r="A7" s="36"/>
      <c r="B7" s="37"/>
      <c r="C7" s="38" t="s">
        <v>30</v>
      </c>
      <c r="D7" s="36"/>
      <c r="E7" s="40">
        <v>11800</v>
      </c>
      <c r="F7" s="40"/>
      <c r="G7" s="33" t="s">
        <v>41</v>
      </c>
      <c r="H7" s="59"/>
    </row>
    <row r="8" spans="1:8" x14ac:dyDescent="0.45">
      <c r="A8" s="36"/>
      <c r="B8" s="37"/>
      <c r="C8" s="23" t="s">
        <v>37</v>
      </c>
      <c r="D8" s="36"/>
      <c r="E8" s="40">
        <v>19360</v>
      </c>
      <c r="F8" s="40"/>
      <c r="G8" s="33" t="s">
        <v>41</v>
      </c>
      <c r="H8" s="59"/>
    </row>
    <row r="9" spans="1:8" x14ac:dyDescent="0.45">
      <c r="A9" s="36"/>
      <c r="B9" s="37"/>
      <c r="C9" s="38" t="s">
        <v>31</v>
      </c>
      <c r="D9" s="36"/>
      <c r="E9" s="40">
        <v>15360</v>
      </c>
      <c r="F9" s="40"/>
      <c r="G9" s="33" t="s">
        <v>41</v>
      </c>
      <c r="H9" s="59"/>
    </row>
    <row r="10" spans="1:8" x14ac:dyDescent="0.45">
      <c r="A10" s="36"/>
      <c r="B10" s="37"/>
      <c r="C10" s="38" t="s">
        <v>32</v>
      </c>
      <c r="D10" s="36"/>
      <c r="E10" s="40">
        <v>3900</v>
      </c>
      <c r="F10" s="40"/>
      <c r="G10" s="33" t="s">
        <v>41</v>
      </c>
      <c r="H10" s="59"/>
    </row>
    <row r="11" spans="1:8" x14ac:dyDescent="0.45">
      <c r="A11" s="36"/>
      <c r="B11" s="37"/>
      <c r="C11" s="38" t="s">
        <v>33</v>
      </c>
      <c r="D11" s="36"/>
      <c r="E11" s="40">
        <v>17900</v>
      </c>
      <c r="F11" s="40"/>
      <c r="G11" s="33" t="s">
        <v>41</v>
      </c>
      <c r="H11" s="59"/>
    </row>
    <row r="12" spans="1:8" x14ac:dyDescent="0.45">
      <c r="A12" s="36"/>
      <c r="B12" s="37"/>
      <c r="C12" s="38" t="s">
        <v>34</v>
      </c>
      <c r="D12" s="36"/>
      <c r="E12" s="40">
        <v>33600</v>
      </c>
      <c r="F12" s="40"/>
      <c r="G12" s="33" t="s">
        <v>41</v>
      </c>
      <c r="H12" s="59"/>
    </row>
    <row r="13" spans="1:8" x14ac:dyDescent="0.45">
      <c r="A13" s="36">
        <v>1</v>
      </c>
      <c r="B13" s="37">
        <v>10</v>
      </c>
      <c r="C13" s="38" t="s">
        <v>35</v>
      </c>
      <c r="D13" s="36"/>
      <c r="E13" s="40">
        <v>100000</v>
      </c>
      <c r="F13" s="40"/>
      <c r="G13" s="33" t="s">
        <v>41</v>
      </c>
      <c r="H13" s="59"/>
    </row>
    <row r="14" spans="1:8" x14ac:dyDescent="0.45">
      <c r="A14" s="36"/>
      <c r="B14" s="37"/>
      <c r="C14" s="38" t="s">
        <v>27</v>
      </c>
      <c r="D14" s="36"/>
      <c r="E14" s="40">
        <v>525000</v>
      </c>
      <c r="F14" s="40"/>
      <c r="G14" s="33" t="s">
        <v>41</v>
      </c>
      <c r="H14" s="59"/>
    </row>
    <row r="15" spans="1:8" x14ac:dyDescent="0.45">
      <c r="A15" s="36"/>
      <c r="B15" s="37"/>
      <c r="C15" s="38" t="s">
        <v>28</v>
      </c>
      <c r="D15" s="36">
        <v>274000</v>
      </c>
      <c r="E15" s="40"/>
      <c r="F15" s="40"/>
      <c r="G15" s="33" t="s">
        <v>41</v>
      </c>
      <c r="H15" s="59"/>
    </row>
    <row r="16" spans="1:8" x14ac:dyDescent="0.45">
      <c r="A16" s="36"/>
      <c r="B16" s="37"/>
      <c r="C16" s="38" t="s">
        <v>36</v>
      </c>
      <c r="D16" s="36"/>
      <c r="E16" s="40">
        <v>800000</v>
      </c>
      <c r="F16" s="40"/>
      <c r="G16" s="33" t="s">
        <v>41</v>
      </c>
      <c r="H16" s="59"/>
    </row>
    <row r="17" spans="1:8" x14ac:dyDescent="0.45">
      <c r="A17" s="55">
        <v>1</v>
      </c>
      <c r="B17" s="53">
        <v>11</v>
      </c>
      <c r="C17" s="54" t="s">
        <v>42</v>
      </c>
      <c r="D17" s="55"/>
      <c r="E17" s="56">
        <v>682200</v>
      </c>
      <c r="F17" s="56"/>
      <c r="G17" s="57" t="s">
        <v>44</v>
      </c>
      <c r="H17" s="62" t="s">
        <v>47</v>
      </c>
    </row>
    <row r="18" spans="1:8" x14ac:dyDescent="0.45">
      <c r="A18" s="36">
        <v>1</v>
      </c>
      <c r="B18" s="37">
        <v>17</v>
      </c>
      <c r="C18" s="38" t="s">
        <v>38</v>
      </c>
      <c r="D18" s="36"/>
      <c r="E18" s="40">
        <v>600000</v>
      </c>
      <c r="F18" s="40"/>
      <c r="G18" s="33" t="s">
        <v>41</v>
      </c>
      <c r="H18" s="59"/>
    </row>
    <row r="19" spans="1:8" x14ac:dyDescent="0.45">
      <c r="A19" s="36"/>
      <c r="B19" s="37"/>
      <c r="C19" s="38" t="s">
        <v>28</v>
      </c>
      <c r="D19" s="36">
        <v>369000</v>
      </c>
      <c r="E19" s="40"/>
      <c r="F19" s="40"/>
      <c r="G19" s="33" t="s">
        <v>41</v>
      </c>
      <c r="H19" s="59"/>
    </row>
    <row r="20" spans="1:8" x14ac:dyDescent="0.45">
      <c r="A20" s="55"/>
      <c r="B20" s="53"/>
      <c r="C20" s="54" t="s">
        <v>43</v>
      </c>
      <c r="D20" s="55"/>
      <c r="E20" s="56">
        <v>75800</v>
      </c>
      <c r="F20" s="56"/>
      <c r="G20" s="57" t="s">
        <v>44</v>
      </c>
      <c r="H20" s="62" t="s">
        <v>47</v>
      </c>
    </row>
    <row r="21" spans="1:8" x14ac:dyDescent="0.45">
      <c r="A21" s="36">
        <v>1</v>
      </c>
      <c r="B21" s="37">
        <v>24</v>
      </c>
      <c r="C21" s="38" t="s">
        <v>39</v>
      </c>
      <c r="D21" s="36">
        <v>310000</v>
      </c>
      <c r="E21" s="40">
        <v>555000</v>
      </c>
      <c r="F21" s="40"/>
      <c r="G21" s="33" t="s">
        <v>41</v>
      </c>
      <c r="H21" s="59"/>
    </row>
    <row r="22" spans="1:8" x14ac:dyDescent="0.45">
      <c r="A22" s="36"/>
      <c r="B22" s="37"/>
      <c r="C22" s="38" t="s">
        <v>28</v>
      </c>
      <c r="D22" s="36"/>
      <c r="E22" s="40"/>
      <c r="F22" s="40"/>
      <c r="G22" s="33" t="s">
        <v>41</v>
      </c>
      <c r="H22" s="59"/>
    </row>
    <row r="23" spans="1:8" x14ac:dyDescent="0.45">
      <c r="A23" s="36">
        <v>1</v>
      </c>
      <c r="B23" s="37">
        <v>31</v>
      </c>
      <c r="C23" s="38" t="s">
        <v>40</v>
      </c>
      <c r="D23" s="36"/>
      <c r="E23" s="40"/>
      <c r="F23" s="40"/>
      <c r="G23" s="51"/>
      <c r="H23" s="59"/>
    </row>
    <row r="24" spans="1:8" x14ac:dyDescent="0.45">
      <c r="A24" s="36"/>
      <c r="B24" s="37"/>
      <c r="C24" s="38"/>
      <c r="D24" s="36"/>
      <c r="E24" s="40"/>
      <c r="F24" s="40"/>
      <c r="G24" s="51"/>
      <c r="H24" s="59"/>
    </row>
    <row r="25" spans="1:8" x14ac:dyDescent="0.45">
      <c r="A25" s="36"/>
      <c r="B25" s="37"/>
      <c r="C25" s="38"/>
      <c r="D25" s="36"/>
      <c r="E25" s="40"/>
      <c r="F25" s="40"/>
      <c r="G25" s="51"/>
      <c r="H25" s="59"/>
    </row>
    <row r="26" spans="1:8" x14ac:dyDescent="0.45">
      <c r="A26" s="36"/>
      <c r="B26" s="37"/>
      <c r="C26" s="38"/>
      <c r="D26" s="36"/>
      <c r="E26" s="40"/>
      <c r="F26" s="40"/>
      <c r="G26" s="51"/>
      <c r="H26" s="59"/>
    </row>
    <row r="27" spans="1:8" ht="17.5" thickBot="1" x14ac:dyDescent="0.5">
      <c r="A27" s="41"/>
      <c r="B27" s="42"/>
      <c r="C27" s="43"/>
      <c r="D27" s="44"/>
      <c r="E27" s="45"/>
      <c r="F27" s="45"/>
      <c r="G27" s="52"/>
      <c r="H27" s="60"/>
    </row>
    <row r="28" spans="1:8" s="50" customFormat="1" ht="17.5" thickBot="1" x14ac:dyDescent="0.5">
      <c r="A28" s="46"/>
      <c r="B28" s="47"/>
      <c r="C28" s="48" t="s">
        <v>8</v>
      </c>
      <c r="D28" s="49">
        <f>SUM(D4:D27)</f>
        <v>1273000</v>
      </c>
      <c r="E28" s="49">
        <f>SUM(E4:E27)</f>
        <v>4040520</v>
      </c>
      <c r="F28" s="49"/>
      <c r="G28" s="30"/>
      <c r="H28" s="63" t="s">
        <v>48</v>
      </c>
    </row>
  </sheetData>
  <phoneticPr fontId="1" type="noConversion"/>
  <pageMargins left="0.7" right="0.7" top="0.75" bottom="0.75" header="0.3" footer="0.3"/>
  <pageSetup paperSize="9" orientation="landscape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29"/>
  <sheetViews>
    <sheetView workbookViewId="0">
      <selection activeCell="A2" sqref="A2:J29"/>
    </sheetView>
  </sheetViews>
  <sheetFormatPr defaultRowHeight="17" x14ac:dyDescent="0.45"/>
  <cols>
    <col min="1" max="1" width="3.58203125" customWidth="1"/>
    <col min="2" max="2" width="14.58203125" customWidth="1"/>
    <col min="3" max="3" width="12.58203125" customWidth="1"/>
    <col min="4" max="4" width="4.58203125" customWidth="1"/>
    <col min="5" max="5" width="10.58203125" customWidth="1"/>
    <col min="6" max="6" width="16.58203125" customWidth="1"/>
    <col min="7" max="7" width="12.58203125" customWidth="1"/>
    <col min="8" max="8" width="24.58203125" customWidth="1"/>
    <col min="9" max="9" width="10.58203125" customWidth="1"/>
  </cols>
  <sheetData>
    <row r="2" spans="1:10" x14ac:dyDescent="0.45">
      <c r="E2" t="s">
        <v>19</v>
      </c>
      <c r="H2" t="s">
        <v>9</v>
      </c>
    </row>
    <row r="3" spans="1:10" ht="17.5" thickBot="1" x14ac:dyDescent="0.5"/>
    <row r="4" spans="1:10" ht="17.5" thickBot="1" x14ac:dyDescent="0.5">
      <c r="A4" s="13" t="s">
        <v>10</v>
      </c>
      <c r="B4" s="13" t="s">
        <v>11</v>
      </c>
      <c r="C4" s="9" t="s">
        <v>12</v>
      </c>
      <c r="D4" s="9" t="s">
        <v>20</v>
      </c>
      <c r="E4" s="2" t="s">
        <v>13</v>
      </c>
      <c r="F4" s="2" t="s">
        <v>14</v>
      </c>
      <c r="G4" s="2" t="s">
        <v>15</v>
      </c>
      <c r="H4" s="2" t="s">
        <v>16</v>
      </c>
      <c r="I4" s="2" t="s">
        <v>18</v>
      </c>
      <c r="J4" s="8" t="s">
        <v>17</v>
      </c>
    </row>
    <row r="5" spans="1:10" x14ac:dyDescent="0.45">
      <c r="A5" s="14"/>
      <c r="B5" s="14"/>
      <c r="C5" s="10"/>
      <c r="D5" s="10"/>
      <c r="E5" s="7"/>
      <c r="F5" s="7"/>
      <c r="G5" s="7"/>
      <c r="H5" s="7"/>
      <c r="I5" s="7"/>
      <c r="J5" s="3"/>
    </row>
    <row r="6" spans="1:10" x14ac:dyDescent="0.45">
      <c r="A6" s="15"/>
      <c r="B6" s="15"/>
      <c r="C6" s="11"/>
      <c r="D6" s="11"/>
      <c r="E6" s="1"/>
      <c r="F6" s="1"/>
      <c r="G6" s="1"/>
      <c r="H6" s="1"/>
      <c r="I6" s="1"/>
      <c r="J6" s="4"/>
    </row>
    <row r="7" spans="1:10" x14ac:dyDescent="0.45">
      <c r="A7" s="15"/>
      <c r="B7" s="15"/>
      <c r="C7" s="11"/>
      <c r="D7" s="11"/>
      <c r="E7" s="1"/>
      <c r="F7" s="1"/>
      <c r="G7" s="1"/>
      <c r="H7" s="1"/>
      <c r="I7" s="1"/>
      <c r="J7" s="4"/>
    </row>
    <row r="8" spans="1:10" x14ac:dyDescent="0.45">
      <c r="A8" s="15"/>
      <c r="B8" s="15"/>
      <c r="C8" s="11"/>
      <c r="D8" s="11"/>
      <c r="E8" s="1"/>
      <c r="F8" s="1"/>
      <c r="G8" s="1"/>
      <c r="H8" s="1"/>
      <c r="I8" s="1"/>
      <c r="J8" s="4"/>
    </row>
    <row r="9" spans="1:10" x14ac:dyDescent="0.45">
      <c r="A9" s="15"/>
      <c r="B9" s="15"/>
      <c r="C9" s="11"/>
      <c r="D9" s="11"/>
      <c r="E9" s="1"/>
      <c r="F9" s="1"/>
      <c r="G9" s="1"/>
      <c r="H9" s="1"/>
      <c r="I9" s="1"/>
      <c r="J9" s="4"/>
    </row>
    <row r="10" spans="1:10" x14ac:dyDescent="0.45">
      <c r="A10" s="15"/>
      <c r="B10" s="15"/>
      <c r="C10" s="11"/>
      <c r="D10" s="11"/>
      <c r="E10" s="1"/>
      <c r="F10" s="1"/>
      <c r="G10" s="1"/>
      <c r="H10" s="1"/>
      <c r="I10" s="1"/>
      <c r="J10" s="4"/>
    </row>
    <row r="11" spans="1:10" x14ac:dyDescent="0.45">
      <c r="A11" s="15"/>
      <c r="B11" s="15"/>
      <c r="C11" s="11"/>
      <c r="D11" s="11"/>
      <c r="E11" s="1"/>
      <c r="F11" s="1"/>
      <c r="G11" s="1"/>
      <c r="H11" s="1"/>
      <c r="I11" s="1"/>
      <c r="J11" s="4"/>
    </row>
    <row r="12" spans="1:10" x14ac:dyDescent="0.45">
      <c r="A12" s="15"/>
      <c r="B12" s="15"/>
      <c r="C12" s="11"/>
      <c r="D12" s="11"/>
      <c r="E12" s="1"/>
      <c r="F12" s="1"/>
      <c r="G12" s="1"/>
      <c r="H12" s="1"/>
      <c r="I12" s="1"/>
      <c r="J12" s="4"/>
    </row>
    <row r="13" spans="1:10" x14ac:dyDescent="0.45">
      <c r="A13" s="15"/>
      <c r="B13" s="15"/>
      <c r="C13" s="11"/>
      <c r="D13" s="11"/>
      <c r="E13" s="1"/>
      <c r="F13" s="1"/>
      <c r="G13" s="1"/>
      <c r="H13" s="1"/>
      <c r="I13" s="1"/>
      <c r="J13" s="4"/>
    </row>
    <row r="14" spans="1:10" x14ac:dyDescent="0.45">
      <c r="A14" s="15"/>
      <c r="B14" s="15"/>
      <c r="C14" s="11"/>
      <c r="D14" s="11"/>
      <c r="E14" s="1"/>
      <c r="F14" s="1"/>
      <c r="G14" s="1"/>
      <c r="H14" s="1"/>
      <c r="I14" s="1"/>
      <c r="J14" s="4"/>
    </row>
    <row r="15" spans="1:10" x14ac:dyDescent="0.45">
      <c r="A15" s="15"/>
      <c r="B15" s="15"/>
      <c r="C15" s="11"/>
      <c r="D15" s="11"/>
      <c r="E15" s="1"/>
      <c r="F15" s="1"/>
      <c r="G15" s="1"/>
      <c r="H15" s="1"/>
      <c r="I15" s="1"/>
      <c r="J15" s="4"/>
    </row>
    <row r="16" spans="1:10" x14ac:dyDescent="0.45">
      <c r="A16" s="15"/>
      <c r="B16" s="15"/>
      <c r="C16" s="11"/>
      <c r="D16" s="11"/>
      <c r="E16" s="1"/>
      <c r="F16" s="1"/>
      <c r="G16" s="1"/>
      <c r="H16" s="1"/>
      <c r="I16" s="1"/>
      <c r="J16" s="4"/>
    </row>
    <row r="17" spans="1:10" x14ac:dyDescent="0.45">
      <c r="A17" s="15"/>
      <c r="B17" s="15"/>
      <c r="C17" s="11"/>
      <c r="D17" s="11"/>
      <c r="E17" s="1"/>
      <c r="F17" s="1"/>
      <c r="G17" s="1"/>
      <c r="H17" s="1"/>
      <c r="I17" s="1"/>
      <c r="J17" s="4"/>
    </row>
    <row r="18" spans="1:10" x14ac:dyDescent="0.45">
      <c r="A18" s="15"/>
      <c r="B18" s="15"/>
      <c r="C18" s="11"/>
      <c r="D18" s="11"/>
      <c r="E18" s="1"/>
      <c r="F18" s="1"/>
      <c r="G18" s="1"/>
      <c r="H18" s="1"/>
      <c r="I18" s="1"/>
      <c r="J18" s="4"/>
    </row>
    <row r="19" spans="1:10" x14ac:dyDescent="0.45">
      <c r="A19" s="15"/>
      <c r="B19" s="15"/>
      <c r="C19" s="11"/>
      <c r="D19" s="11"/>
      <c r="E19" s="1"/>
      <c r="F19" s="1"/>
      <c r="G19" s="1"/>
      <c r="H19" s="1"/>
      <c r="I19" s="1"/>
      <c r="J19" s="4"/>
    </row>
    <row r="20" spans="1:10" x14ac:dyDescent="0.45">
      <c r="A20" s="15"/>
      <c r="B20" s="15"/>
      <c r="C20" s="11"/>
      <c r="D20" s="11"/>
      <c r="E20" s="1"/>
      <c r="F20" s="1"/>
      <c r="G20" s="1"/>
      <c r="H20" s="1"/>
      <c r="I20" s="1"/>
      <c r="J20" s="4"/>
    </row>
    <row r="21" spans="1:10" x14ac:dyDescent="0.45">
      <c r="A21" s="15"/>
      <c r="B21" s="15"/>
      <c r="C21" s="11"/>
      <c r="D21" s="11"/>
      <c r="E21" s="1"/>
      <c r="F21" s="1"/>
      <c r="G21" s="1"/>
      <c r="H21" s="1"/>
      <c r="I21" s="1"/>
      <c r="J21" s="4"/>
    </row>
    <row r="22" spans="1:10" x14ac:dyDescent="0.45">
      <c r="A22" s="15"/>
      <c r="B22" s="15"/>
      <c r="C22" s="11"/>
      <c r="D22" s="11"/>
      <c r="E22" s="1"/>
      <c r="F22" s="1"/>
      <c r="G22" s="1"/>
      <c r="H22" s="1"/>
      <c r="I22" s="1"/>
      <c r="J22" s="4"/>
    </row>
    <row r="23" spans="1:10" x14ac:dyDescent="0.45">
      <c r="A23" s="15"/>
      <c r="B23" s="15"/>
      <c r="C23" s="11"/>
      <c r="D23" s="11"/>
      <c r="E23" s="1"/>
      <c r="F23" s="1"/>
      <c r="G23" s="1"/>
      <c r="H23" s="1"/>
      <c r="I23" s="1"/>
      <c r="J23" s="4"/>
    </row>
    <row r="24" spans="1:10" x14ac:dyDescent="0.45">
      <c r="A24" s="15"/>
      <c r="B24" s="15"/>
      <c r="C24" s="11"/>
      <c r="D24" s="11"/>
      <c r="E24" s="1"/>
      <c r="F24" s="1"/>
      <c r="G24" s="1"/>
      <c r="H24" s="1"/>
      <c r="I24" s="1"/>
      <c r="J24" s="4"/>
    </row>
    <row r="25" spans="1:10" x14ac:dyDescent="0.45">
      <c r="A25" s="15"/>
      <c r="B25" s="15"/>
      <c r="C25" s="11"/>
      <c r="D25" s="11"/>
      <c r="E25" s="1"/>
      <c r="F25" s="1"/>
      <c r="G25" s="1"/>
      <c r="H25" s="1"/>
      <c r="I25" s="1"/>
      <c r="J25" s="4"/>
    </row>
    <row r="26" spans="1:10" x14ac:dyDescent="0.45">
      <c r="A26" s="15"/>
      <c r="B26" s="15"/>
      <c r="C26" s="11"/>
      <c r="D26" s="11"/>
      <c r="E26" s="1"/>
      <c r="F26" s="1"/>
      <c r="G26" s="1"/>
      <c r="H26" s="1"/>
      <c r="I26" s="1"/>
      <c r="J26" s="4"/>
    </row>
    <row r="27" spans="1:10" x14ac:dyDescent="0.45">
      <c r="A27" s="15"/>
      <c r="B27" s="15"/>
      <c r="C27" s="11"/>
      <c r="D27" s="11"/>
      <c r="E27" s="1"/>
      <c r="F27" s="1"/>
      <c r="G27" s="1"/>
      <c r="H27" s="1"/>
      <c r="I27" s="1"/>
      <c r="J27" s="4"/>
    </row>
    <row r="28" spans="1:10" x14ac:dyDescent="0.45">
      <c r="A28" s="15"/>
      <c r="B28" s="15"/>
      <c r="C28" s="11"/>
      <c r="D28" s="11"/>
      <c r="E28" s="1"/>
      <c r="F28" s="1"/>
      <c r="G28" s="1"/>
      <c r="H28" s="1"/>
      <c r="I28" s="1"/>
      <c r="J28" s="4"/>
    </row>
    <row r="29" spans="1:10" ht="17.5" thickBot="1" x14ac:dyDescent="0.5">
      <c r="A29" s="16"/>
      <c r="B29" s="16"/>
      <c r="C29" s="12"/>
      <c r="D29" s="12"/>
      <c r="E29" s="5"/>
      <c r="F29" s="5"/>
      <c r="G29" s="5"/>
      <c r="H29" s="5"/>
      <c r="I29" s="5"/>
      <c r="J29" s="6"/>
    </row>
  </sheetData>
  <phoneticPr fontId="1" type="noConversion"/>
  <pageMargins left="0.7" right="0.7" top="0.75" bottom="0.75" header="0.3" footer="0.3"/>
  <pageSetup paperSize="9" orientation="landscape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9"/>
  <sheetViews>
    <sheetView topLeftCell="A19" workbookViewId="0">
      <selection activeCell="A2" sqref="A2"/>
    </sheetView>
  </sheetViews>
  <sheetFormatPr defaultRowHeight="17" x14ac:dyDescent="0.45"/>
  <cols>
    <col min="1" max="1" width="11.58203125" customWidth="1"/>
    <col min="2" max="3" width="15.58203125" customWidth="1"/>
    <col min="4" max="4" width="12.58203125" customWidth="1"/>
    <col min="5" max="6" width="15.58203125" customWidth="1"/>
    <col min="7" max="7" width="22.58203125" customWidth="1"/>
    <col min="8" max="8" width="13.58203125" customWidth="1"/>
  </cols>
  <sheetData>
    <row r="1" spans="1:8" ht="17.5" thickBot="1" x14ac:dyDescent="0.5">
      <c r="A1" s="13" t="s">
        <v>10</v>
      </c>
      <c r="B1" s="9" t="s">
        <v>11</v>
      </c>
      <c r="C1" s="2" t="s">
        <v>12</v>
      </c>
      <c r="D1" s="2" t="s">
        <v>23</v>
      </c>
      <c r="E1" s="2" t="s">
        <v>21</v>
      </c>
      <c r="F1" s="2" t="s">
        <v>22</v>
      </c>
      <c r="G1" s="17" t="s">
        <v>24</v>
      </c>
      <c r="H1" s="8" t="s">
        <v>25</v>
      </c>
    </row>
    <row r="2" spans="1:8" x14ac:dyDescent="0.45">
      <c r="A2" s="21">
        <v>42372</v>
      </c>
      <c r="B2" s="10" t="s">
        <v>26</v>
      </c>
      <c r="C2" s="7"/>
      <c r="D2" s="7"/>
      <c r="E2" s="7"/>
      <c r="F2" s="7"/>
      <c r="G2" s="18"/>
      <c r="H2" s="3"/>
    </row>
    <row r="3" spans="1:8" x14ac:dyDescent="0.45">
      <c r="A3" s="15"/>
      <c r="B3" s="11"/>
      <c r="C3" s="1"/>
      <c r="D3" s="1"/>
      <c r="E3" s="1"/>
      <c r="F3" s="1"/>
      <c r="G3" s="19"/>
      <c r="H3" s="4"/>
    </row>
    <row r="4" spans="1:8" x14ac:dyDescent="0.45">
      <c r="A4" s="15"/>
      <c r="B4" s="11"/>
      <c r="C4" s="1"/>
      <c r="D4" s="1"/>
      <c r="E4" s="1"/>
      <c r="F4" s="1"/>
      <c r="G4" s="19"/>
      <c r="H4" s="4"/>
    </row>
    <row r="5" spans="1:8" x14ac:dyDescent="0.45">
      <c r="A5" s="15"/>
      <c r="B5" s="11"/>
      <c r="C5" s="1"/>
      <c r="D5" s="1"/>
      <c r="E5" s="1"/>
      <c r="F5" s="1"/>
      <c r="G5" s="19"/>
      <c r="H5" s="4"/>
    </row>
    <row r="6" spans="1:8" x14ac:dyDescent="0.45">
      <c r="A6" s="15"/>
      <c r="B6" s="11"/>
      <c r="C6" s="1"/>
      <c r="D6" s="1"/>
      <c r="E6" s="1"/>
      <c r="F6" s="1"/>
      <c r="G6" s="19"/>
      <c r="H6" s="4"/>
    </row>
    <row r="7" spans="1:8" x14ac:dyDescent="0.45">
      <c r="A7" s="15"/>
      <c r="B7" s="11"/>
      <c r="C7" s="1"/>
      <c r="D7" s="1"/>
      <c r="E7" s="1"/>
      <c r="F7" s="1"/>
      <c r="G7" s="19"/>
      <c r="H7" s="4"/>
    </row>
    <row r="8" spans="1:8" x14ac:dyDescent="0.45">
      <c r="A8" s="15"/>
      <c r="B8" s="11"/>
      <c r="C8" s="1"/>
      <c r="D8" s="1"/>
      <c r="E8" s="1"/>
      <c r="F8" s="1"/>
      <c r="G8" s="19"/>
      <c r="H8" s="4"/>
    </row>
    <row r="9" spans="1:8" x14ac:dyDescent="0.45">
      <c r="A9" s="15"/>
      <c r="B9" s="11"/>
      <c r="C9" s="1"/>
      <c r="D9" s="1"/>
      <c r="E9" s="1"/>
      <c r="F9" s="1"/>
      <c r="G9" s="19"/>
      <c r="H9" s="4"/>
    </row>
    <row r="10" spans="1:8" x14ac:dyDescent="0.45">
      <c r="A10" s="15"/>
      <c r="B10" s="11"/>
      <c r="C10" s="1"/>
      <c r="D10" s="1"/>
      <c r="E10" s="1"/>
      <c r="F10" s="1"/>
      <c r="G10" s="19"/>
      <c r="H10" s="4"/>
    </row>
    <row r="11" spans="1:8" x14ac:dyDescent="0.45">
      <c r="A11" s="15"/>
      <c r="B11" s="11"/>
      <c r="C11" s="1"/>
      <c r="D11" s="1"/>
      <c r="E11" s="1"/>
      <c r="F11" s="1"/>
      <c r="G11" s="19"/>
      <c r="H11" s="4"/>
    </row>
    <row r="12" spans="1:8" x14ac:dyDescent="0.45">
      <c r="A12" s="15"/>
      <c r="B12" s="11"/>
      <c r="C12" s="1"/>
      <c r="D12" s="1"/>
      <c r="E12" s="1"/>
      <c r="F12" s="1"/>
      <c r="G12" s="19"/>
      <c r="H12" s="4"/>
    </row>
    <row r="13" spans="1:8" x14ac:dyDescent="0.45">
      <c r="A13" s="15"/>
      <c r="B13" s="11"/>
      <c r="C13" s="1"/>
      <c r="D13" s="1"/>
      <c r="E13" s="1"/>
      <c r="F13" s="1"/>
      <c r="G13" s="19"/>
      <c r="H13" s="4"/>
    </row>
    <row r="14" spans="1:8" x14ac:dyDescent="0.45">
      <c r="A14" s="15"/>
      <c r="B14" s="11"/>
      <c r="C14" s="1"/>
      <c r="D14" s="1"/>
      <c r="E14" s="1"/>
      <c r="F14" s="1"/>
      <c r="G14" s="19"/>
      <c r="H14" s="4"/>
    </row>
    <row r="15" spans="1:8" x14ac:dyDescent="0.45">
      <c r="A15" s="15"/>
      <c r="B15" s="11"/>
      <c r="C15" s="1"/>
      <c r="D15" s="1"/>
      <c r="E15" s="1"/>
      <c r="F15" s="1"/>
      <c r="G15" s="19"/>
      <c r="H15" s="4"/>
    </row>
    <row r="16" spans="1:8" x14ac:dyDescent="0.45">
      <c r="A16" s="15"/>
      <c r="B16" s="11"/>
      <c r="C16" s="1"/>
      <c r="D16" s="1"/>
      <c r="E16" s="1"/>
      <c r="F16" s="1"/>
      <c r="G16" s="19"/>
      <c r="H16" s="4"/>
    </row>
    <row r="17" spans="1:8" x14ac:dyDescent="0.45">
      <c r="A17" s="15"/>
      <c r="B17" s="11"/>
      <c r="C17" s="1"/>
      <c r="D17" s="1"/>
      <c r="E17" s="1"/>
      <c r="F17" s="1"/>
      <c r="G17" s="19"/>
      <c r="H17" s="4"/>
    </row>
    <row r="18" spans="1:8" x14ac:dyDescent="0.45">
      <c r="A18" s="15"/>
      <c r="B18" s="11"/>
      <c r="C18" s="1"/>
      <c r="D18" s="1"/>
      <c r="E18" s="1"/>
      <c r="F18" s="1"/>
      <c r="G18" s="19"/>
      <c r="H18" s="4"/>
    </row>
    <row r="19" spans="1:8" x14ac:dyDescent="0.45">
      <c r="A19" s="15"/>
      <c r="B19" s="11"/>
      <c r="C19" s="1"/>
      <c r="D19" s="1"/>
      <c r="E19" s="1"/>
      <c r="F19" s="1"/>
      <c r="G19" s="19"/>
      <c r="H19" s="4"/>
    </row>
    <row r="20" spans="1:8" x14ac:dyDescent="0.45">
      <c r="A20" s="15"/>
      <c r="B20" s="11"/>
      <c r="C20" s="1"/>
      <c r="D20" s="1"/>
      <c r="E20" s="1"/>
      <c r="F20" s="1"/>
      <c r="G20" s="19"/>
      <c r="H20" s="4"/>
    </row>
    <row r="21" spans="1:8" x14ac:dyDescent="0.45">
      <c r="A21" s="15"/>
      <c r="B21" s="11"/>
      <c r="C21" s="1"/>
      <c r="D21" s="1"/>
      <c r="E21" s="1"/>
      <c r="F21" s="1"/>
      <c r="G21" s="19"/>
      <c r="H21" s="4"/>
    </row>
    <row r="22" spans="1:8" x14ac:dyDescent="0.45">
      <c r="A22" s="15"/>
      <c r="B22" s="11"/>
      <c r="C22" s="1"/>
      <c r="D22" s="1"/>
      <c r="E22" s="1"/>
      <c r="F22" s="1"/>
      <c r="G22" s="19"/>
      <c r="H22" s="4"/>
    </row>
    <row r="23" spans="1:8" x14ac:dyDescent="0.45">
      <c r="A23" s="15"/>
      <c r="B23" s="11"/>
      <c r="C23" s="1"/>
      <c r="D23" s="1"/>
      <c r="E23" s="1"/>
      <c r="F23" s="1"/>
      <c r="G23" s="19"/>
      <c r="H23" s="4"/>
    </row>
    <row r="24" spans="1:8" x14ac:dyDescent="0.45">
      <c r="A24" s="15"/>
      <c r="B24" s="11"/>
      <c r="C24" s="1"/>
      <c r="D24" s="1"/>
      <c r="E24" s="1"/>
      <c r="F24" s="1"/>
      <c r="G24" s="19"/>
      <c r="H24" s="4"/>
    </row>
    <row r="25" spans="1:8" x14ac:dyDescent="0.45">
      <c r="A25" s="15"/>
      <c r="B25" s="11"/>
      <c r="C25" s="1"/>
      <c r="D25" s="1"/>
      <c r="E25" s="1"/>
      <c r="F25" s="1"/>
      <c r="G25" s="19"/>
      <c r="H25" s="4"/>
    </row>
    <row r="26" spans="1:8" x14ac:dyDescent="0.45">
      <c r="A26" s="15"/>
      <c r="B26" s="11"/>
      <c r="C26" s="1"/>
      <c r="D26" s="1"/>
      <c r="E26" s="1"/>
      <c r="F26" s="1"/>
      <c r="G26" s="19"/>
      <c r="H26" s="4"/>
    </row>
    <row r="27" spans="1:8" x14ac:dyDescent="0.45">
      <c r="A27" s="15"/>
      <c r="B27" s="11"/>
      <c r="C27" s="1"/>
      <c r="D27" s="1"/>
      <c r="E27" s="1"/>
      <c r="F27" s="1"/>
      <c r="G27" s="19"/>
      <c r="H27" s="4"/>
    </row>
    <row r="28" spans="1:8" x14ac:dyDescent="0.45">
      <c r="A28" s="15"/>
      <c r="B28" s="11"/>
      <c r="C28" s="1"/>
      <c r="D28" s="1"/>
      <c r="E28" s="1"/>
      <c r="F28" s="1"/>
      <c r="G28" s="19"/>
      <c r="H28" s="4"/>
    </row>
    <row r="29" spans="1:8" ht="17.5" thickBot="1" x14ac:dyDescent="0.5">
      <c r="A29" s="16"/>
      <c r="B29" s="12"/>
      <c r="C29" s="5"/>
      <c r="D29" s="5"/>
      <c r="E29" s="5"/>
      <c r="F29" s="5"/>
      <c r="G29" s="20"/>
      <c r="H29" s="6"/>
    </row>
  </sheetData>
  <phoneticPr fontId="1" type="noConversion"/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11</vt:i4>
      </vt:variant>
    </vt:vector>
  </HeadingPairs>
  <TitlesOfParts>
    <vt:vector size="11" baseType="lpstr">
      <vt:lpstr>봉사부9월</vt:lpstr>
      <vt:lpstr>봉사부8월</vt:lpstr>
      <vt:lpstr>봉사부7월</vt:lpstr>
      <vt:lpstr>봉사부6월</vt:lpstr>
      <vt:lpstr>봉사부5월</vt:lpstr>
      <vt:lpstr>봉사부4월</vt:lpstr>
      <vt:lpstr>봉사부3월</vt:lpstr>
      <vt:lpstr>2월</vt:lpstr>
      <vt:lpstr>봉사부 1월 지출</vt:lpstr>
      <vt:lpstr>각부서 비품대장</vt:lpstr>
      <vt:lpstr>사무처 렌탈물품 대장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</dc:creator>
  <cp:lastModifiedBy>LG</cp:lastModifiedBy>
  <cp:lastPrinted>2016-05-07T07:34:21Z</cp:lastPrinted>
  <dcterms:created xsi:type="dcterms:W3CDTF">2015-12-28T06:38:00Z</dcterms:created>
  <dcterms:modified xsi:type="dcterms:W3CDTF">2016-10-08T11:17:30Z</dcterms:modified>
</cp:coreProperties>
</file>