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60" windowWidth="20730" windowHeight="11760"/>
  </bookViews>
  <sheets>
    <sheet name="2014년3월결산" sheetId="10" r:id="rId1"/>
    <sheet name="Sheet1" sheetId="11" r:id="rId2"/>
  </sheets>
  <definedNames>
    <definedName name="_xlnm.Print_Area" localSheetId="0">'2014년3월결산'!$A$2:$I$27</definedName>
  </definedNames>
  <calcPr calcId="144525"/>
</workbook>
</file>

<file path=xl/calcChain.xml><?xml version="1.0" encoding="utf-8"?>
<calcChain xmlns="http://schemas.openxmlformats.org/spreadsheetml/2006/main">
  <c r="I25" i="10" l="1"/>
  <c r="F25" i="10"/>
  <c r="F6" i="11"/>
  <c r="C10" i="11"/>
  <c r="A10" i="11" l="1"/>
  <c r="F10" i="11" s="1"/>
  <c r="F13" i="11" s="1"/>
</calcChain>
</file>

<file path=xl/sharedStrings.xml><?xml version="1.0" encoding="utf-8"?>
<sst xmlns="http://schemas.openxmlformats.org/spreadsheetml/2006/main" count="32" uniqueCount="32">
  <si>
    <t>메모</t>
    <phoneticPr fontId="1" type="noConversion"/>
  </si>
  <si>
    <t>항목</t>
    <phoneticPr fontId="1" type="noConversion"/>
  </si>
  <si>
    <t>수입</t>
    <phoneticPr fontId="1" type="noConversion"/>
  </si>
  <si>
    <t>단가</t>
    <phoneticPr fontId="1" type="noConversion"/>
  </si>
  <si>
    <t>잔액</t>
    <phoneticPr fontId="1" type="noConversion"/>
  </si>
  <si>
    <t>인원</t>
    <phoneticPr fontId="1" type="noConversion"/>
  </si>
  <si>
    <t>지출</t>
    <phoneticPr fontId="1" type="noConversion"/>
  </si>
  <si>
    <t>소계</t>
    <phoneticPr fontId="1" type="noConversion"/>
  </si>
  <si>
    <t>증빙</t>
    <phoneticPr fontId="1" type="noConversion"/>
  </si>
  <si>
    <t>현금</t>
    <phoneticPr fontId="1" type="noConversion"/>
  </si>
  <si>
    <t>잔고</t>
    <phoneticPr fontId="1" type="noConversion"/>
  </si>
  <si>
    <t>차액</t>
    <phoneticPr fontId="1" type="noConversion"/>
  </si>
  <si>
    <t>김새론</t>
    <phoneticPr fontId="1" type="noConversion"/>
  </si>
  <si>
    <t>박진우</t>
    <phoneticPr fontId="1" type="noConversion"/>
  </si>
  <si>
    <t>이은지</t>
    <phoneticPr fontId="1" type="noConversion"/>
  </si>
  <si>
    <t>미수선물비용</t>
    <phoneticPr fontId="1" type="noConversion"/>
  </si>
  <si>
    <t>실제차액</t>
    <phoneticPr fontId="1" type="noConversion"/>
  </si>
  <si>
    <t>잼배</t>
    <phoneticPr fontId="1" type="noConversion"/>
  </si>
  <si>
    <t>서류상잔액</t>
    <phoneticPr fontId="1" type="noConversion"/>
  </si>
  <si>
    <t>실제잔액</t>
    <phoneticPr fontId="1" type="noConversion"/>
  </si>
  <si>
    <t>지급운영비</t>
    <phoneticPr fontId="1" type="noConversion"/>
  </si>
  <si>
    <t>지난달 이월</t>
    <phoneticPr fontId="1" type="noConversion"/>
  </si>
  <si>
    <t>담당자</t>
    <phoneticPr fontId="1" type="noConversion"/>
  </si>
  <si>
    <t>부족액 지급 완료</t>
    <phoneticPr fontId="1" type="noConversion"/>
  </si>
  <si>
    <t>2016년 포이에마 초등부 8월 정산</t>
    <phoneticPr fontId="1" type="noConversion"/>
  </si>
  <si>
    <t>담당: 이상현 전도사(국민은행 870501-00-028219)</t>
    <phoneticPr fontId="1" type="noConversion"/>
  </si>
  <si>
    <t>8.13 수련회선물</t>
    <phoneticPr fontId="1" type="noConversion"/>
  </si>
  <si>
    <t>8.13 선물</t>
    <phoneticPr fontId="1" type="noConversion"/>
  </si>
  <si>
    <t>8.14 간식</t>
    <phoneticPr fontId="1" type="noConversion"/>
  </si>
  <si>
    <t>8.28 생일케익</t>
    <phoneticPr fontId="1" type="noConversion"/>
  </si>
  <si>
    <t>8.30 생일선물/헌금봉투</t>
    <phoneticPr fontId="1" type="noConversion"/>
  </si>
  <si>
    <t>8.30 물티슈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</si>
</sst>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&quot;₩&quot;#,##0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11" xfId="0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3" fontId="0" fillId="0" borderId="1" xfId="0" applyNumberFormat="1" applyBorder="1">
      <alignment vertical="center"/>
    </xf>
    <xf numFmtId="3" fontId="0" fillId="0" borderId="8" xfId="0" applyNumberFormat="1" applyBorder="1">
      <alignment vertical="center"/>
    </xf>
    <xf numFmtId="0" fontId="0" fillId="0" borderId="11" xfId="0" applyBorder="1" applyAlignment="1">
      <alignment horizontal="left" vertical="center"/>
    </xf>
    <xf numFmtId="3" fontId="0" fillId="0" borderId="12" xfId="0" applyNumberFormat="1" applyBorder="1" applyAlignment="1">
      <alignment horizontal="right" vertical="center"/>
    </xf>
    <xf numFmtId="3" fontId="0" fillId="0" borderId="6" xfId="0" applyNumberFormat="1" applyBorder="1" applyAlignment="1">
      <alignment horizontal="center" vertical="center"/>
    </xf>
    <xf numFmtId="3" fontId="0" fillId="0" borderId="6" xfId="0" applyNumberFormat="1" applyBorder="1">
      <alignment vertical="center"/>
    </xf>
    <xf numFmtId="3" fontId="0" fillId="0" borderId="9" xfId="0" applyNumberFormat="1" applyBorder="1">
      <alignment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right" vertical="center"/>
    </xf>
    <xf numFmtId="3" fontId="0" fillId="0" borderId="16" xfId="0" applyNumberFormat="1" applyBorder="1">
      <alignment vertical="center"/>
    </xf>
    <xf numFmtId="3" fontId="0" fillId="0" borderId="17" xfId="0" applyNumberFormat="1" applyBorder="1">
      <alignment vertical="center"/>
    </xf>
    <xf numFmtId="0" fontId="0" fillId="0" borderId="18" xfId="0" applyNumberFormat="1" applyBorder="1">
      <alignment vertical="center"/>
    </xf>
    <xf numFmtId="3" fontId="5" fillId="0" borderId="16" xfId="0" applyNumberFormat="1" applyFont="1" applyBorder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vertical="center" wrapText="1"/>
    </xf>
    <xf numFmtId="3" fontId="0" fillId="0" borderId="11" xfId="0" applyNumberForma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15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  <xf numFmtId="176" fontId="0" fillId="2" borderId="18" xfId="0" applyNumberFormat="1" applyFill="1" applyBorder="1">
      <alignment vertical="center"/>
    </xf>
    <xf numFmtId="3" fontId="0" fillId="0" borderId="16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8" xfId="0" applyNumberForma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41" fontId="0" fillId="0" borderId="1" xfId="1" applyFont="1" applyBorder="1" applyAlignment="1"/>
    <xf numFmtId="0" fontId="0" fillId="0" borderId="1" xfId="0" applyBorder="1" applyAlignment="1"/>
    <xf numFmtId="41" fontId="0" fillId="0" borderId="0" xfId="1" applyFont="1">
      <alignment vertical="center"/>
    </xf>
    <xf numFmtId="41" fontId="0" fillId="0" borderId="0" xfId="0" applyNumberFormat="1">
      <alignment vertical="center"/>
    </xf>
    <xf numFmtId="0" fontId="0" fillId="0" borderId="10" xfId="0" applyFont="1" applyBorder="1" applyAlignment="1">
      <alignment horizontal="right" vertical="center"/>
    </xf>
    <xf numFmtId="0" fontId="0" fillId="0" borderId="10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8" fillId="0" borderId="13" xfId="0" applyFont="1" applyBorder="1" applyAlignment="1">
      <alignment horizontal="right" vertical="center"/>
    </xf>
    <xf numFmtId="0" fontId="2" fillId="0" borderId="0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tabSelected="1" zoomScaleSheetLayoutView="100" workbookViewId="0">
      <selection activeCell="H11" sqref="H11"/>
    </sheetView>
  </sheetViews>
  <sheetFormatPr defaultRowHeight="16.5" x14ac:dyDescent="0.3"/>
  <cols>
    <col min="1" max="1" width="2.75" style="1" customWidth="1"/>
    <col min="2" max="2" width="13.75" customWidth="1"/>
    <col min="3" max="3" width="5.375" customWidth="1"/>
    <col min="4" max="4" width="7.25" customWidth="1"/>
    <col min="5" max="5" width="4.875" style="1" customWidth="1"/>
    <col min="6" max="6" width="11.25" customWidth="1"/>
    <col min="7" max="7" width="4.125" customWidth="1"/>
    <col min="8" max="8" width="32.125" customWidth="1"/>
    <col min="9" max="9" width="11.5" customWidth="1"/>
    <col min="10" max="10" width="4.25" customWidth="1"/>
    <col min="11" max="11" width="9.125" bestFit="1" customWidth="1"/>
    <col min="14" max="17" width="9.125" bestFit="1" customWidth="1"/>
    <col min="18" max="18" width="10.5" bestFit="1" customWidth="1"/>
  </cols>
  <sheetData>
    <row r="1" spans="1:12" x14ac:dyDescent="0.3">
      <c r="H1" t="s">
        <v>22</v>
      </c>
    </row>
    <row r="2" spans="1:12" ht="39" customHeight="1" x14ac:dyDescent="0.3">
      <c r="B2" s="49" t="s">
        <v>24</v>
      </c>
      <c r="C2" s="49"/>
      <c r="D2" s="49"/>
      <c r="E2" s="49"/>
      <c r="F2" s="49"/>
      <c r="G2" s="49"/>
      <c r="H2" s="49"/>
      <c r="I2" s="49"/>
    </row>
    <row r="3" spans="1:12" ht="24" customHeight="1" thickBot="1" x14ac:dyDescent="0.35">
      <c r="B3" s="48" t="s">
        <v>25</v>
      </c>
      <c r="C3" s="48"/>
      <c r="D3" s="48"/>
      <c r="E3" s="48"/>
      <c r="F3" s="48"/>
      <c r="G3" s="48"/>
      <c r="H3" s="48"/>
      <c r="I3" s="48"/>
    </row>
    <row r="4" spans="1:12" ht="26.25" customHeight="1" x14ac:dyDescent="0.3">
      <c r="A4" s="4"/>
      <c r="B4" s="4" t="s">
        <v>1</v>
      </c>
      <c r="C4" s="47" t="s">
        <v>3</v>
      </c>
      <c r="D4" s="47"/>
      <c r="E4" s="29" t="s">
        <v>5</v>
      </c>
      <c r="F4" s="29" t="s">
        <v>6</v>
      </c>
      <c r="G4" s="40" t="s">
        <v>8</v>
      </c>
      <c r="H4" s="19" t="s">
        <v>0</v>
      </c>
      <c r="I4" s="5" t="s">
        <v>2</v>
      </c>
    </row>
    <row r="5" spans="1:12" s="11" customFormat="1" ht="21" customHeight="1" x14ac:dyDescent="0.3">
      <c r="A5" s="30"/>
      <c r="B5" s="10" t="s">
        <v>21</v>
      </c>
      <c r="C5" s="9"/>
      <c r="D5" s="9"/>
      <c r="E5" s="37"/>
      <c r="F5" s="9"/>
      <c r="G5" s="20"/>
      <c r="H5" s="20"/>
      <c r="I5" s="15"/>
      <c r="L5" s="25"/>
    </row>
    <row r="6" spans="1:12" s="11" customFormat="1" ht="26.25" customHeight="1" x14ac:dyDescent="0.3">
      <c r="A6" s="30"/>
      <c r="B6" s="45" t="s">
        <v>20</v>
      </c>
      <c r="C6" s="37"/>
      <c r="D6" s="28"/>
      <c r="E6" s="37"/>
      <c r="F6" s="9"/>
      <c r="G6" s="20"/>
      <c r="H6" s="33"/>
      <c r="I6" s="15">
        <v>154330</v>
      </c>
      <c r="L6" s="26"/>
    </row>
    <row r="7" spans="1:12" s="11" customFormat="1" ht="21" customHeight="1" x14ac:dyDescent="0.3">
      <c r="A7" s="30"/>
      <c r="B7" s="46"/>
      <c r="C7" s="14"/>
      <c r="D7" s="28"/>
      <c r="E7" s="37"/>
      <c r="F7" s="9"/>
      <c r="G7" s="20"/>
      <c r="H7" s="34"/>
      <c r="I7" s="15"/>
      <c r="L7" s="26"/>
    </row>
    <row r="8" spans="1:12" ht="21" customHeight="1" x14ac:dyDescent="0.3">
      <c r="A8" s="31">
        <v>2</v>
      </c>
      <c r="B8" s="42" t="s">
        <v>26</v>
      </c>
      <c r="C8" s="3"/>
      <c r="D8" s="12"/>
      <c r="E8" s="38"/>
      <c r="F8" s="41">
        <v>27000</v>
      </c>
      <c r="G8" s="36"/>
      <c r="H8" s="42"/>
      <c r="I8" s="16"/>
      <c r="L8" s="26"/>
    </row>
    <row r="9" spans="1:12" ht="21" customHeight="1" x14ac:dyDescent="0.3">
      <c r="A9" s="31">
        <v>3</v>
      </c>
      <c r="B9" s="42" t="s">
        <v>27</v>
      </c>
      <c r="C9" s="3"/>
      <c r="D9" s="12"/>
      <c r="E9" s="38"/>
      <c r="F9" s="41">
        <v>12100</v>
      </c>
      <c r="G9" s="36"/>
      <c r="H9" s="42"/>
      <c r="I9" s="16"/>
      <c r="L9" s="25"/>
    </row>
    <row r="10" spans="1:12" ht="21" customHeight="1" x14ac:dyDescent="0.3">
      <c r="A10" s="31">
        <v>4</v>
      </c>
      <c r="B10" s="42" t="s">
        <v>28</v>
      </c>
      <c r="C10" s="3"/>
      <c r="D10" s="12"/>
      <c r="E10" s="38"/>
      <c r="F10" s="41">
        <v>12050</v>
      </c>
      <c r="G10" s="36"/>
      <c r="H10" s="42"/>
      <c r="I10" s="17"/>
      <c r="L10" s="25"/>
    </row>
    <row r="11" spans="1:12" ht="21" customHeight="1" x14ac:dyDescent="0.3">
      <c r="A11" s="31">
        <v>5</v>
      </c>
      <c r="B11" s="42" t="s">
        <v>29</v>
      </c>
      <c r="C11" s="3"/>
      <c r="D11" s="12"/>
      <c r="E11" s="38"/>
      <c r="F11" s="41">
        <v>28000</v>
      </c>
      <c r="G11" s="36"/>
      <c r="H11" s="42"/>
      <c r="I11" s="17"/>
      <c r="L11" s="25"/>
    </row>
    <row r="12" spans="1:12" ht="21" customHeight="1" x14ac:dyDescent="0.3">
      <c r="A12" s="31">
        <v>6</v>
      </c>
      <c r="B12" s="42" t="s">
        <v>30</v>
      </c>
      <c r="C12" s="3"/>
      <c r="D12" s="12"/>
      <c r="E12" s="38"/>
      <c r="F12" s="41">
        <v>33000</v>
      </c>
      <c r="G12" s="36"/>
      <c r="H12" s="42"/>
      <c r="I12" s="17"/>
      <c r="L12" s="25"/>
    </row>
    <row r="13" spans="1:12" ht="21" customHeight="1" x14ac:dyDescent="0.3">
      <c r="A13" s="31">
        <v>7</v>
      </c>
      <c r="B13" s="42" t="s">
        <v>31</v>
      </c>
      <c r="C13" s="3"/>
      <c r="D13" s="12"/>
      <c r="E13" s="38"/>
      <c r="F13" s="41">
        <v>5100</v>
      </c>
      <c r="G13" s="36"/>
      <c r="H13" s="42"/>
      <c r="I13" s="17"/>
      <c r="L13" s="27"/>
    </row>
    <row r="14" spans="1:12" ht="21" customHeight="1" x14ac:dyDescent="0.3">
      <c r="A14" s="31">
        <v>8</v>
      </c>
      <c r="B14" s="42"/>
      <c r="C14" s="3"/>
      <c r="D14" s="12"/>
      <c r="E14" s="38"/>
      <c r="F14" s="41"/>
      <c r="G14" s="36"/>
      <c r="H14" s="42"/>
      <c r="I14" s="17"/>
      <c r="L14" s="27"/>
    </row>
    <row r="15" spans="1:12" ht="21" customHeight="1" x14ac:dyDescent="0.3">
      <c r="A15" s="31">
        <v>9</v>
      </c>
      <c r="B15" s="42"/>
      <c r="C15" s="3"/>
      <c r="D15" s="12"/>
      <c r="E15" s="38"/>
      <c r="F15" s="41"/>
      <c r="G15" s="36"/>
      <c r="H15" s="42"/>
      <c r="I15" s="17"/>
      <c r="L15" s="25"/>
    </row>
    <row r="16" spans="1:12" ht="21" customHeight="1" x14ac:dyDescent="0.3">
      <c r="A16" s="31">
        <v>10</v>
      </c>
      <c r="B16" s="42"/>
      <c r="C16" s="3"/>
      <c r="D16" s="12"/>
      <c r="E16" s="38"/>
      <c r="F16" s="41"/>
      <c r="G16" s="36"/>
      <c r="H16" s="42"/>
      <c r="I16" s="17"/>
      <c r="L16" s="25"/>
    </row>
    <row r="17" spans="1:12" ht="21" customHeight="1" x14ac:dyDescent="0.3">
      <c r="A17" s="31">
        <v>11</v>
      </c>
      <c r="B17" s="42"/>
      <c r="C17" s="3"/>
      <c r="D17" s="12"/>
      <c r="E17" s="38"/>
      <c r="F17" s="41"/>
      <c r="G17" s="36"/>
      <c r="H17" s="42"/>
      <c r="I17" s="17"/>
      <c r="L17" s="25"/>
    </row>
    <row r="18" spans="1:12" ht="21" customHeight="1" x14ac:dyDescent="0.3">
      <c r="A18" s="31">
        <v>12</v>
      </c>
      <c r="B18" s="42"/>
      <c r="C18" s="3"/>
      <c r="D18" s="12"/>
      <c r="E18" s="38"/>
      <c r="F18" s="41"/>
      <c r="G18" s="36"/>
      <c r="H18" s="42"/>
      <c r="I18" s="17"/>
      <c r="L18" s="25"/>
    </row>
    <row r="19" spans="1:12" ht="21" customHeight="1" x14ac:dyDescent="0.3">
      <c r="A19" s="31">
        <v>13</v>
      </c>
      <c r="B19" s="42"/>
      <c r="C19" s="3"/>
      <c r="D19" s="12"/>
      <c r="E19" s="38"/>
      <c r="F19" s="41"/>
      <c r="G19" s="36"/>
      <c r="H19" s="42"/>
      <c r="I19" s="17"/>
      <c r="L19" s="25"/>
    </row>
    <row r="20" spans="1:12" ht="21" customHeight="1" x14ac:dyDescent="0.3">
      <c r="A20" s="31">
        <v>14</v>
      </c>
      <c r="B20" s="42"/>
      <c r="C20" s="3"/>
      <c r="D20" s="12"/>
      <c r="E20" s="38"/>
      <c r="F20" s="41"/>
      <c r="G20" s="36"/>
      <c r="H20" s="42"/>
      <c r="I20" s="17"/>
      <c r="L20" s="25"/>
    </row>
    <row r="21" spans="1:12" ht="21" customHeight="1" x14ac:dyDescent="0.3">
      <c r="A21" s="31">
        <v>15</v>
      </c>
      <c r="B21" s="42"/>
      <c r="C21" s="3"/>
      <c r="D21" s="12"/>
      <c r="E21" s="38"/>
      <c r="F21" s="41"/>
      <c r="G21" s="36"/>
      <c r="H21" s="42"/>
      <c r="I21" s="17"/>
      <c r="L21" s="25"/>
    </row>
    <row r="22" spans="1:12" ht="21" customHeight="1" x14ac:dyDescent="0.3">
      <c r="A22" s="31">
        <v>16</v>
      </c>
      <c r="B22" s="42"/>
      <c r="C22" s="3"/>
      <c r="D22" s="12"/>
      <c r="E22" s="38"/>
      <c r="F22" s="41"/>
      <c r="G22" s="36"/>
      <c r="H22" s="42"/>
      <c r="I22" s="17"/>
      <c r="L22" s="25"/>
    </row>
    <row r="23" spans="1:12" ht="21" customHeight="1" x14ac:dyDescent="0.3">
      <c r="A23" s="31">
        <v>17</v>
      </c>
      <c r="B23" s="42"/>
      <c r="C23" s="3"/>
      <c r="D23" s="12"/>
      <c r="E23" s="38"/>
      <c r="F23" s="41"/>
      <c r="G23" s="36"/>
      <c r="H23" s="42"/>
      <c r="I23" s="17"/>
      <c r="L23" s="25"/>
    </row>
    <row r="24" spans="1:12" ht="18.75" customHeight="1" thickBot="1" x14ac:dyDescent="0.35">
      <c r="A24" s="31">
        <v>18</v>
      </c>
      <c r="B24" s="6"/>
      <c r="C24" s="3"/>
      <c r="D24" s="12"/>
      <c r="E24" s="38"/>
      <c r="F24" s="12"/>
      <c r="G24" s="21"/>
      <c r="H24" s="24"/>
      <c r="I24" s="17"/>
      <c r="L24" s="25"/>
    </row>
    <row r="25" spans="1:12" ht="18.75" customHeight="1" thickTop="1" thickBot="1" x14ac:dyDescent="0.35">
      <c r="A25" s="32"/>
      <c r="B25" s="7" t="s">
        <v>7</v>
      </c>
      <c r="C25" s="8"/>
      <c r="D25" s="13"/>
      <c r="E25" s="39"/>
      <c r="F25" s="13">
        <f>SUM(F8:F24)</f>
        <v>117250</v>
      </c>
      <c r="G25" s="22"/>
      <c r="H25" s="22"/>
      <c r="I25" s="18">
        <f>SUM(I5:I24)</f>
        <v>154330</v>
      </c>
      <c r="L25" s="25"/>
    </row>
    <row r="26" spans="1:12" ht="24" customHeight="1" thickBot="1" x14ac:dyDescent="0.35">
      <c r="H26" s="23" t="s">
        <v>4</v>
      </c>
      <c r="I26" s="35">
        <v>37080</v>
      </c>
      <c r="L26" s="25"/>
    </row>
    <row r="28" spans="1:12" x14ac:dyDescent="0.3">
      <c r="H28" t="s">
        <v>23</v>
      </c>
    </row>
    <row r="35" spans="6:7" x14ac:dyDescent="0.3">
      <c r="F35" s="2"/>
      <c r="G35" s="2"/>
    </row>
  </sheetData>
  <mergeCells count="3">
    <mergeCell ref="C4:D4"/>
    <mergeCell ref="B3:I3"/>
    <mergeCell ref="B2:I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13"/>
  <sheetViews>
    <sheetView workbookViewId="0">
      <selection activeCell="L11" sqref="L11"/>
    </sheetView>
  </sheetViews>
  <sheetFormatPr defaultRowHeight="16.5" x14ac:dyDescent="0.3"/>
  <cols>
    <col min="1" max="1" width="10.375" bestFit="1" customWidth="1"/>
    <col min="3" max="3" width="9.25" bestFit="1" customWidth="1"/>
    <col min="4" max="4" width="10.375" customWidth="1"/>
    <col min="5" max="5" width="17.25" customWidth="1"/>
    <col min="6" max="6" width="9.25" bestFit="1" customWidth="1"/>
  </cols>
  <sheetData>
    <row r="3" spans="1:6" x14ac:dyDescent="0.3">
      <c r="C3" t="s">
        <v>9</v>
      </c>
      <c r="D3" s="43">
        <v>125500</v>
      </c>
      <c r="E3" t="s">
        <v>12</v>
      </c>
      <c r="F3" s="43">
        <v>50000</v>
      </c>
    </row>
    <row r="4" spans="1:6" x14ac:dyDescent="0.3">
      <c r="C4" t="s">
        <v>10</v>
      </c>
      <c r="D4" s="43">
        <v>19329</v>
      </c>
      <c r="E4" t="s">
        <v>13</v>
      </c>
      <c r="F4" s="43">
        <v>30000</v>
      </c>
    </row>
    <row r="5" spans="1:6" x14ac:dyDescent="0.3">
      <c r="E5" t="s">
        <v>14</v>
      </c>
      <c r="F5" s="43">
        <v>30000</v>
      </c>
    </row>
    <row r="6" spans="1:6" x14ac:dyDescent="0.3">
      <c r="E6" t="s">
        <v>15</v>
      </c>
      <c r="F6" s="43">
        <f>SUM(F3:F5)</f>
        <v>110000</v>
      </c>
    </row>
    <row r="7" spans="1:6" x14ac:dyDescent="0.3">
      <c r="F7" s="43"/>
    </row>
    <row r="8" spans="1:6" x14ac:dyDescent="0.3">
      <c r="F8" s="43"/>
    </row>
    <row r="9" spans="1:6" x14ac:dyDescent="0.3">
      <c r="A9" t="s">
        <v>18</v>
      </c>
      <c r="C9" t="s">
        <v>19</v>
      </c>
      <c r="F9" s="43"/>
    </row>
    <row r="10" spans="1:6" x14ac:dyDescent="0.3">
      <c r="A10">
        <f>'2014년3월결산'!I26</f>
        <v>37080</v>
      </c>
      <c r="C10" s="44">
        <f>SUM(D3:D9)</f>
        <v>144829</v>
      </c>
      <c r="E10" t="s">
        <v>11</v>
      </c>
      <c r="F10" s="44">
        <f>A10-C10</f>
        <v>-107749</v>
      </c>
    </row>
    <row r="11" spans="1:6" x14ac:dyDescent="0.3">
      <c r="E11" t="s">
        <v>17</v>
      </c>
      <c r="F11" s="43">
        <v>100000</v>
      </c>
    </row>
    <row r="13" spans="1:6" x14ac:dyDescent="0.3">
      <c r="E13" t="s">
        <v>16</v>
      </c>
      <c r="F13" s="44">
        <f>F10-F6-F11</f>
        <v>-317749</v>
      </c>
    </row>
  </sheetData>
  <phoneticPr fontId="1" type="noConversion"/>
  <pageMargins left="0.7" right="0.7" top="0.75" bottom="0.75" header="0.3" footer="0.3"/>
  <pageSetup paperSize="9" orientation="portrait" horizont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2014년3월결산</vt:lpstr>
      <vt:lpstr>Sheet1</vt:lpstr>
      <vt:lpstr>'2014년3월결산'!Print_Area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Poi1</dc:creator>
  <cp:lastModifiedBy>user</cp:lastModifiedBy>
  <cp:lastPrinted>2014-12-27T00:16:11Z</cp:lastPrinted>
  <dcterms:created xsi:type="dcterms:W3CDTF">2012-10-21T07:12:37Z</dcterms:created>
  <dcterms:modified xsi:type="dcterms:W3CDTF">2016-09-06T22:48:47Z</dcterms:modified>
</cp:coreProperties>
</file>