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455" yWindow="135" windowWidth="10065" windowHeight="8145"/>
  </bookViews>
  <sheets>
    <sheet name="각부서 현금출납장" sheetId="1" r:id="rId1"/>
    <sheet name="각부서 비품대장" sheetId="2" r:id="rId2"/>
    <sheet name="사무처 렌탈물품 대장" sheetId="3" r:id="rId3"/>
  </sheets>
  <calcPr calcId="144525"/>
</workbook>
</file>

<file path=xl/calcChain.xml><?xml version="1.0" encoding="utf-8"?>
<calcChain xmlns="http://schemas.openxmlformats.org/spreadsheetml/2006/main">
  <c r="L37" i="1" l="1"/>
  <c r="M37" i="1" s="1"/>
  <c r="L35" i="1"/>
  <c r="M35" i="1" s="1"/>
  <c r="L34" i="1"/>
  <c r="M34" i="1" s="1"/>
  <c r="L32" i="1"/>
  <c r="M32" i="1" s="1"/>
  <c r="L33" i="1"/>
  <c r="M33" i="1" s="1"/>
  <c r="M36" i="1"/>
  <c r="M39" i="1"/>
  <c r="K40" i="1"/>
  <c r="H29" i="1"/>
  <c r="G29" i="1"/>
  <c r="I4" i="1"/>
  <c r="I5" i="1" s="1"/>
  <c r="I6" i="1" s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L40" i="1" l="1"/>
  <c r="M40" i="1" s="1"/>
  <c r="I29" i="1"/>
</calcChain>
</file>

<file path=xl/sharedStrings.xml><?xml version="1.0" encoding="utf-8"?>
<sst xmlns="http://schemas.openxmlformats.org/spreadsheetml/2006/main" count="104" uniqueCount="76">
  <si>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</si>
  <si>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</si>
  <si>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</si>
  <si>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</si>
  <si>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</si>
  <si>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</si>
  <si>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</si>
  <si>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</si>
  <si>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</si>
  <si>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</si>
  <si>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</si>
  <si>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</si>
  <si>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</si>
  <si>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</si>
  <si>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</si>
  <si>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</si>
  <si>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</si>
  <si>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</si>
  <si>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</si>
  <si>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</si>
  <si>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</si>
  <si>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</si>
  <si>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</si>
  <si>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</si>
  <si>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</si>
  <si>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</si>
  <si>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</si>
  <si>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</si>
  <si>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</si>
  <si>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카드</t>
    <phoneticPr fontId="1" type="noConversion"/>
  </si>
  <si>
    <t>청년부 4월 예산 입금</t>
    <phoneticPr fontId="1" type="noConversion"/>
  </si>
  <si>
    <t>사업비</t>
  </si>
  <si>
    <t>사업비</t>
    <phoneticPr fontId="1" type="noConversion"/>
  </si>
  <si>
    <t>성경공부 및 친교 지원 (양육부) (토노토/청년부 양육부 친교지원)</t>
    <phoneticPr fontId="1" type="noConversion"/>
  </si>
  <si>
    <t>성경공부 및 친교 지원 (양육부) (간지 떡볶이/ 청년부 양육부 친교지원)</t>
    <phoneticPr fontId="1" type="noConversion"/>
  </si>
  <si>
    <t>청년부 식비 (서브웨이/ 청년부 점심식사)</t>
    <phoneticPr fontId="1" type="noConversion"/>
  </si>
  <si>
    <t>4월</t>
  </si>
  <si>
    <t>양육부 (팸)</t>
  </si>
  <si>
    <t>성경공부 및 친교지원</t>
  </si>
  <si>
    <t>임원단</t>
  </si>
  <si>
    <t>청년부 식비</t>
  </si>
  <si>
    <t>운영비</t>
  </si>
  <si>
    <t>임원단 회의비</t>
  </si>
  <si>
    <t>찬양팀</t>
  </si>
  <si>
    <t>찬양준비 및 회의비</t>
  </si>
  <si>
    <t>새신자팀</t>
  </si>
  <si>
    <t>새신자 선물 및 회의</t>
  </si>
  <si>
    <t>활동비</t>
  </si>
  <si>
    <t>청년부</t>
  </si>
  <si>
    <t>예비비</t>
  </si>
  <si>
    <t>성경퀴즈대회 준비</t>
  </si>
  <si>
    <t>소계</t>
    <phoneticPr fontId="1" type="noConversion"/>
  </si>
  <si>
    <t>예산</t>
    <phoneticPr fontId="1" type="noConversion"/>
  </si>
  <si>
    <t>집행</t>
    <phoneticPr fontId="1" type="noConversion"/>
  </si>
  <si>
    <t>구분</t>
    <phoneticPr fontId="1" type="noConversion"/>
  </si>
  <si>
    <t>담당 부서</t>
    <phoneticPr fontId="1" type="noConversion"/>
  </si>
  <si>
    <t>내역</t>
    <phoneticPr fontId="1" type="noConversion"/>
  </si>
  <si>
    <t>운영비</t>
    <phoneticPr fontId="1" type="noConversion"/>
  </si>
  <si>
    <t>임원단 회의비 (설빙/ 임원+역원 회의 비용)</t>
    <phoneticPr fontId="1" type="noConversion"/>
  </si>
  <si>
    <t>잔액</t>
    <phoneticPr fontId="1" type="noConversion"/>
  </si>
  <si>
    <t>사업계획비 (심방, 사업계획 등)</t>
    <phoneticPr fontId="1" type="noConversion"/>
  </si>
  <si>
    <t>청년부 식비 (코스트코/ 음료수 및 점심식사용 음식 구매)</t>
    <phoneticPr fontId="1" type="noConversion"/>
  </si>
  <si>
    <t>카드</t>
    <phoneticPr fontId="1" type="noConversion"/>
  </si>
  <si>
    <t>현금</t>
    <phoneticPr fontId="1" type="noConversion"/>
  </si>
  <si>
    <t>카드(이필원)</t>
    <phoneticPr fontId="1" type="noConversion"/>
  </si>
  <si>
    <t>현금이체</t>
    <phoneticPr fontId="1" type="noConversion"/>
  </si>
  <si>
    <t>성경공부 및 친교지원 (양육부/ 호야커피/ 청년부 양육부 친교지원)</t>
    <phoneticPr fontId="1" type="noConversion"/>
  </si>
  <si>
    <t>임원단 회의비 (GS25/임역원 회의 다과 구매)</t>
    <phoneticPr fontId="1" type="noConversion"/>
  </si>
  <si>
    <t>임원단 회의비(유퀘한발상/ 회의실 대여)</t>
    <phoneticPr fontId="1" type="noConversion"/>
  </si>
  <si>
    <t>임원회의비(GS25/하계수련회 장소 답사 이동 식사 및 다과 구매)</t>
    <phoneticPr fontId="1" type="noConversion"/>
  </si>
  <si>
    <t>임원단 회의비(행당도휴게소/하계수련회 장소 답사 식사 구매)</t>
    <phoneticPr fontId="1" type="noConversion"/>
  </si>
  <si>
    <t>임원단 회의비(행담도휴게소/하계수련회 장소 답사 식사 구매)</t>
    <phoneticPr fontId="1" type="noConversion"/>
  </si>
  <si>
    <t>찬양팀 회식비 (도네누/찬양팀 회식)</t>
    <phoneticPr fontId="1" type="noConversion"/>
  </si>
  <si>
    <t>활동비</t>
    <phoneticPr fontId="1" type="noConversion"/>
  </si>
  <si>
    <t>사업계획비 (에단동산 수련회 장소 대여 선 계약금)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</si>
  <si>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4월) 현금출납 기록부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</si>
</sst>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176" formatCode="#,##0;[Red]#,##0"/>
    <numFmt numFmtId="177" formatCode="#,##0_ "/>
    <numFmt numFmtId="178" formatCode="_-[$₩-412]* #,##0_-;\-[$₩-412]* #,##0_-;_-[$₩-412]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76" fontId="3" fillId="0" borderId="0" xfId="0" applyNumberFormat="1" applyFont="1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176" fontId="0" fillId="0" borderId="19" xfId="0" applyNumberFormat="1" applyBorder="1" applyAlignment="1">
      <alignment horizontal="right" vertical="center"/>
    </xf>
    <xf numFmtId="176" fontId="0" fillId="0" borderId="19" xfId="0" applyNumberFormat="1" applyBorder="1">
      <alignment vertical="center"/>
    </xf>
    <xf numFmtId="177" fontId="0" fillId="0" borderId="19" xfId="0" applyNumberFormat="1" applyBorder="1" applyAlignment="1">
      <alignment horizontal="right" vertical="center"/>
    </xf>
    <xf numFmtId="0" fontId="0" fillId="0" borderId="25" xfId="0" applyBorder="1" applyAlignment="1">
      <alignment horizontal="center" vertical="center" wrapText="1"/>
    </xf>
    <xf numFmtId="176" fontId="0" fillId="0" borderId="25" xfId="0" applyNumberFormat="1" applyBorder="1" applyAlignment="1">
      <alignment horizontal="right" vertical="center"/>
    </xf>
    <xf numFmtId="176" fontId="0" fillId="0" borderId="25" xfId="0" applyNumberFormat="1" applyBorder="1">
      <alignment vertical="center"/>
    </xf>
    <xf numFmtId="177" fontId="0" fillId="0" borderId="25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176" fontId="0" fillId="0" borderId="18" xfId="0" applyNumberFormat="1" applyBorder="1" applyAlignment="1">
      <alignment horizontal="right" vertical="center"/>
    </xf>
    <xf numFmtId="177" fontId="0" fillId="0" borderId="18" xfId="0" applyNumberFormat="1" applyBorder="1" applyAlignment="1">
      <alignment horizontal="right" vertical="center"/>
    </xf>
    <xf numFmtId="0" fontId="0" fillId="0" borderId="26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0" fontId="0" fillId="0" borderId="26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right" vertical="center"/>
    </xf>
    <xf numFmtId="176" fontId="5" fillId="0" borderId="13" xfId="0" applyNumberFormat="1" applyFont="1" applyBorder="1">
      <alignment vertical="center"/>
    </xf>
    <xf numFmtId="178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178" fontId="7" fillId="0" borderId="1" xfId="1" applyNumberFormat="1" applyFont="1" applyBorder="1" applyAlignment="1">
      <alignment horizontal="right" vertical="center" wrapText="1"/>
    </xf>
    <xf numFmtId="42" fontId="0" fillId="0" borderId="1" xfId="1" applyFont="1" applyBorder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2" fontId="5" fillId="3" borderId="1" xfId="1" applyFont="1" applyFill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2" fontId="0" fillId="0" borderId="34" xfId="1" applyFont="1" applyBorder="1" applyAlignment="1">
      <alignment horizontal="right" vertical="center"/>
    </xf>
    <xf numFmtId="42" fontId="0" fillId="0" borderId="2" xfId="1" applyFont="1" applyBorder="1" applyAlignment="1">
      <alignment horizontal="right" vertical="center"/>
    </xf>
    <xf numFmtId="42" fontId="0" fillId="0" borderId="34" xfId="1" applyFont="1" applyBorder="1" applyAlignment="1">
      <alignment horizontal="center" vertical="center"/>
    </xf>
    <xf numFmtId="42" fontId="0" fillId="0" borderId="2" xfId="1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178" fontId="7" fillId="0" borderId="1" xfId="1" applyNumberFormat="1" applyFont="1" applyBorder="1" applyAlignment="1">
      <alignment horizontal="right" vertical="center" wrapText="1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zoomScaleNormal="100" workbookViewId="0">
      <selection activeCell="G1" sqref="G1"/>
    </sheetView>
  </sheetViews>
  <sheetFormatPr defaultRowHeight="16.5" x14ac:dyDescent="0.3"/>
  <cols>
    <col min="2" max="2" width="5.875" style="39" customWidth="1"/>
    <col min="3" max="4" width="3.625" style="39" customWidth="1"/>
    <col min="5" max="5" width="19.5" style="39" customWidth="1"/>
    <col min="6" max="6" width="58.875" style="26" customWidth="1"/>
    <col min="7" max="7" width="12" style="28" customWidth="1"/>
    <col min="8" max="8" width="15.625" style="25" customWidth="1"/>
    <col min="9" max="9" width="16.25" style="28" customWidth="1"/>
    <col min="10" max="11" width="20.25" style="26" customWidth="1"/>
    <col min="12" max="12" width="26.25" customWidth="1"/>
    <col min="13" max="13" width="19.875" customWidth="1"/>
  </cols>
  <sheetData>
    <row r="1" spans="2:14" x14ac:dyDescent="0.3">
      <c r="G1" s="27" t="s">
        <v>75</v>
      </c>
      <c r="H1" s="24"/>
      <c r="K1" s="26" t="s">
        <v>24</v>
      </c>
    </row>
    <row r="2" spans="2:14" ht="17.25" thickBot="1" x14ac:dyDescent="0.35"/>
    <row r="3" spans="2:14" ht="33.75" thickBot="1" x14ac:dyDescent="0.35">
      <c r="B3" s="54" t="s">
        <v>25</v>
      </c>
      <c r="C3" s="49" t="s">
        <v>3</v>
      </c>
      <c r="D3" s="46" t="s">
        <v>4</v>
      </c>
      <c r="E3" s="46" t="s">
        <v>26</v>
      </c>
      <c r="F3" s="45" t="s">
        <v>27</v>
      </c>
      <c r="G3" s="47" t="s">
        <v>0</v>
      </c>
      <c r="H3" s="47" t="s">
        <v>1</v>
      </c>
      <c r="I3" s="47" t="s">
        <v>2</v>
      </c>
      <c r="J3" s="45" t="s">
        <v>6</v>
      </c>
      <c r="K3" s="48" t="s">
        <v>5</v>
      </c>
    </row>
    <row r="4" spans="2:14" ht="24.75" customHeight="1" thickTop="1" x14ac:dyDescent="0.3">
      <c r="B4" s="55">
        <v>1</v>
      </c>
      <c r="C4" s="50">
        <v>4</v>
      </c>
      <c r="D4" s="42">
        <v>3</v>
      </c>
      <c r="E4" s="42"/>
      <c r="F4" s="41" t="s">
        <v>30</v>
      </c>
      <c r="G4" s="43">
        <v>1065000</v>
      </c>
      <c r="H4" s="43">
        <v>0</v>
      </c>
      <c r="I4" s="44">
        <f>G4-H4</f>
        <v>1065000</v>
      </c>
      <c r="J4" s="41"/>
      <c r="K4" s="41"/>
      <c r="M4" s="22"/>
    </row>
    <row r="5" spans="2:14" ht="22.5" x14ac:dyDescent="0.3">
      <c r="B5" s="56">
        <v>2</v>
      </c>
      <c r="C5" s="51">
        <v>4</v>
      </c>
      <c r="D5" s="30">
        <v>3</v>
      </c>
      <c r="E5" s="30" t="s">
        <v>32</v>
      </c>
      <c r="F5" s="31" t="s">
        <v>33</v>
      </c>
      <c r="G5" s="32"/>
      <c r="H5" s="33">
        <v>2500</v>
      </c>
      <c r="I5" s="34">
        <f>I4-H5</f>
        <v>1062500</v>
      </c>
      <c r="J5" s="31" t="s">
        <v>29</v>
      </c>
      <c r="K5" s="31"/>
      <c r="M5" s="22"/>
    </row>
    <row r="6" spans="2:14" ht="33" x14ac:dyDescent="0.3">
      <c r="B6" s="56">
        <v>3</v>
      </c>
      <c r="C6" s="51">
        <v>4</v>
      </c>
      <c r="D6" s="30">
        <v>3</v>
      </c>
      <c r="E6" s="30" t="s">
        <v>32</v>
      </c>
      <c r="F6" s="31" t="s">
        <v>34</v>
      </c>
      <c r="G6" s="32"/>
      <c r="H6" s="33">
        <v>20000</v>
      </c>
      <c r="I6" s="34">
        <f>I5-H6</f>
        <v>1042500</v>
      </c>
      <c r="J6" s="31" t="s">
        <v>62</v>
      </c>
      <c r="K6" s="31"/>
    </row>
    <row r="7" spans="2:14" x14ac:dyDescent="0.3">
      <c r="B7" s="56">
        <v>4</v>
      </c>
      <c r="C7" s="52">
        <v>4</v>
      </c>
      <c r="D7" s="30">
        <v>17</v>
      </c>
      <c r="E7" s="30" t="s">
        <v>32</v>
      </c>
      <c r="F7" s="31" t="s">
        <v>35</v>
      </c>
      <c r="G7" s="32"/>
      <c r="H7" s="33">
        <v>53500</v>
      </c>
      <c r="I7" s="34">
        <f t="shared" ref="I7:I18" si="0">I6-H7</f>
        <v>989000</v>
      </c>
      <c r="J7" s="31" t="s">
        <v>62</v>
      </c>
      <c r="K7" s="31"/>
    </row>
    <row r="8" spans="2:14" x14ac:dyDescent="0.3">
      <c r="B8" s="56">
        <v>5</v>
      </c>
      <c r="C8" s="51">
        <v>4</v>
      </c>
      <c r="D8" s="30">
        <v>17</v>
      </c>
      <c r="E8" s="30" t="s">
        <v>57</v>
      </c>
      <c r="F8" s="31" t="s">
        <v>58</v>
      </c>
      <c r="G8" s="32"/>
      <c r="H8" s="33">
        <v>44000</v>
      </c>
      <c r="I8" s="34">
        <f t="shared" si="0"/>
        <v>945000</v>
      </c>
      <c r="J8" s="31" t="s">
        <v>62</v>
      </c>
      <c r="K8" s="31"/>
    </row>
    <row r="9" spans="2:14" x14ac:dyDescent="0.3">
      <c r="B9" s="56">
        <v>6</v>
      </c>
      <c r="C9" s="51">
        <v>4</v>
      </c>
      <c r="D9" s="30">
        <v>19</v>
      </c>
      <c r="E9" s="30" t="s">
        <v>32</v>
      </c>
      <c r="F9" s="31" t="s">
        <v>61</v>
      </c>
      <c r="G9" s="32"/>
      <c r="H9" s="33">
        <v>43460</v>
      </c>
      <c r="I9" s="34">
        <f t="shared" si="0"/>
        <v>901540</v>
      </c>
      <c r="J9" s="31" t="s">
        <v>64</v>
      </c>
      <c r="K9" s="31" t="s">
        <v>65</v>
      </c>
    </row>
    <row r="10" spans="2:14" x14ac:dyDescent="0.3">
      <c r="B10" s="56">
        <v>7</v>
      </c>
      <c r="C10" s="51">
        <v>4</v>
      </c>
      <c r="D10" s="30">
        <v>24</v>
      </c>
      <c r="E10" s="30" t="s">
        <v>32</v>
      </c>
      <c r="F10" s="31" t="s">
        <v>35</v>
      </c>
      <c r="G10" s="32"/>
      <c r="H10" s="33">
        <v>104000</v>
      </c>
      <c r="I10" s="34">
        <f t="shared" si="0"/>
        <v>797540</v>
      </c>
      <c r="J10" s="31" t="s">
        <v>62</v>
      </c>
      <c r="K10" s="31"/>
    </row>
    <row r="11" spans="2:14" x14ac:dyDescent="0.3">
      <c r="B11" s="56">
        <v>8</v>
      </c>
      <c r="C11" s="51">
        <v>4</v>
      </c>
      <c r="D11" s="30">
        <v>24</v>
      </c>
      <c r="E11" s="30" t="s">
        <v>32</v>
      </c>
      <c r="F11" s="31" t="s">
        <v>66</v>
      </c>
      <c r="G11" s="32"/>
      <c r="H11" s="33">
        <v>35300</v>
      </c>
      <c r="I11" s="34">
        <f t="shared" si="0"/>
        <v>762240</v>
      </c>
      <c r="J11" s="31" t="s">
        <v>62</v>
      </c>
      <c r="K11" s="31"/>
    </row>
    <row r="12" spans="2:14" x14ac:dyDescent="0.3">
      <c r="B12" s="56">
        <v>9</v>
      </c>
      <c r="C12" s="51">
        <v>4</v>
      </c>
      <c r="D12" s="30">
        <v>30</v>
      </c>
      <c r="E12" s="30" t="s">
        <v>57</v>
      </c>
      <c r="F12" s="31" t="s">
        <v>67</v>
      </c>
      <c r="G12" s="32"/>
      <c r="H12" s="33">
        <v>12000</v>
      </c>
      <c r="I12" s="34">
        <f t="shared" si="0"/>
        <v>750240</v>
      </c>
      <c r="J12" s="31" t="s">
        <v>62</v>
      </c>
      <c r="K12" s="31"/>
    </row>
    <row r="13" spans="2:14" x14ac:dyDescent="0.3">
      <c r="B13" s="56">
        <v>10</v>
      </c>
      <c r="C13" s="51">
        <v>4</v>
      </c>
      <c r="D13" s="30">
        <v>30</v>
      </c>
      <c r="E13" s="30" t="s">
        <v>57</v>
      </c>
      <c r="F13" s="31" t="s">
        <v>68</v>
      </c>
      <c r="G13" s="32"/>
      <c r="H13" s="33">
        <v>48000</v>
      </c>
      <c r="I13" s="34">
        <f t="shared" si="0"/>
        <v>702240</v>
      </c>
      <c r="J13" s="31" t="s">
        <v>62</v>
      </c>
      <c r="K13" s="31"/>
      <c r="N13" s="23"/>
    </row>
    <row r="14" spans="2:14" x14ac:dyDescent="0.3">
      <c r="B14" s="56">
        <v>11</v>
      </c>
      <c r="C14" s="51">
        <v>4</v>
      </c>
      <c r="D14" s="30">
        <v>30</v>
      </c>
      <c r="E14" s="30" t="s">
        <v>57</v>
      </c>
      <c r="F14" s="31" t="s">
        <v>71</v>
      </c>
      <c r="G14" s="32"/>
      <c r="H14" s="33">
        <v>5000</v>
      </c>
      <c r="I14" s="34">
        <f t="shared" si="0"/>
        <v>697240</v>
      </c>
      <c r="J14" s="31" t="s">
        <v>62</v>
      </c>
      <c r="K14" s="31"/>
    </row>
    <row r="15" spans="2:14" x14ac:dyDescent="0.3">
      <c r="B15" s="56">
        <v>12</v>
      </c>
      <c r="C15" s="51">
        <v>4</v>
      </c>
      <c r="D15" s="30">
        <v>30</v>
      </c>
      <c r="E15" s="30" t="s">
        <v>57</v>
      </c>
      <c r="F15" s="31" t="s">
        <v>70</v>
      </c>
      <c r="G15" s="32"/>
      <c r="H15" s="33">
        <v>5000</v>
      </c>
      <c r="I15" s="34">
        <f t="shared" si="0"/>
        <v>692240</v>
      </c>
      <c r="J15" s="31" t="s">
        <v>62</v>
      </c>
      <c r="K15" s="31"/>
    </row>
    <row r="16" spans="2:14" x14ac:dyDescent="0.3">
      <c r="B16" s="56">
        <v>13</v>
      </c>
      <c r="C16" s="51">
        <v>4</v>
      </c>
      <c r="D16" s="30">
        <v>30</v>
      </c>
      <c r="E16" s="30" t="s">
        <v>57</v>
      </c>
      <c r="F16" s="31" t="s">
        <v>69</v>
      </c>
      <c r="G16" s="32"/>
      <c r="H16" s="33">
        <v>8000</v>
      </c>
      <c r="I16" s="34">
        <f t="shared" si="0"/>
        <v>684240</v>
      </c>
      <c r="J16" s="31" t="s">
        <v>62</v>
      </c>
      <c r="K16" s="31"/>
    </row>
    <row r="17" spans="1:13" x14ac:dyDescent="0.3">
      <c r="B17" s="56">
        <v>14</v>
      </c>
      <c r="C17" s="51">
        <v>4</v>
      </c>
      <c r="D17" s="30">
        <v>30</v>
      </c>
      <c r="E17" s="30" t="s">
        <v>57</v>
      </c>
      <c r="F17" s="31" t="s">
        <v>72</v>
      </c>
      <c r="G17" s="32"/>
      <c r="H17" s="33">
        <v>100000</v>
      </c>
      <c r="I17" s="34">
        <f t="shared" si="0"/>
        <v>584240</v>
      </c>
      <c r="J17" s="31" t="s">
        <v>62</v>
      </c>
      <c r="K17" s="31"/>
    </row>
    <row r="18" spans="1:13" x14ac:dyDescent="0.3">
      <c r="B18" s="56">
        <v>15</v>
      </c>
      <c r="C18" s="51">
        <v>4</v>
      </c>
      <c r="D18" s="30">
        <v>30</v>
      </c>
      <c r="E18" s="30" t="s">
        <v>73</v>
      </c>
      <c r="F18" s="31" t="s">
        <v>74</v>
      </c>
      <c r="G18" s="32"/>
      <c r="H18" s="33">
        <v>100000</v>
      </c>
      <c r="I18" s="34">
        <f t="shared" si="0"/>
        <v>484240</v>
      </c>
      <c r="J18" s="31" t="s">
        <v>63</v>
      </c>
      <c r="K18" s="31" t="s">
        <v>65</v>
      </c>
    </row>
    <row r="19" spans="1:13" x14ac:dyDescent="0.3">
      <c r="B19" s="56"/>
      <c r="C19" s="51"/>
      <c r="D19" s="30"/>
      <c r="E19" s="30"/>
      <c r="F19" s="31"/>
      <c r="G19" s="32"/>
      <c r="H19" s="33"/>
      <c r="I19" s="34"/>
      <c r="J19" s="31"/>
      <c r="K19" s="31"/>
    </row>
    <row r="20" spans="1:13" x14ac:dyDescent="0.3">
      <c r="B20" s="56"/>
      <c r="C20" s="51"/>
      <c r="D20" s="30"/>
      <c r="E20" s="30"/>
      <c r="F20" s="31"/>
      <c r="G20" s="32"/>
      <c r="H20" s="33"/>
      <c r="I20" s="34"/>
      <c r="J20" s="31"/>
      <c r="K20" s="31"/>
    </row>
    <row r="21" spans="1:13" x14ac:dyDescent="0.3">
      <c r="B21" s="56"/>
      <c r="C21" s="51"/>
      <c r="D21" s="30"/>
      <c r="E21" s="30"/>
      <c r="F21" s="31"/>
      <c r="G21" s="32"/>
      <c r="H21" s="33"/>
      <c r="I21" s="34"/>
      <c r="J21" s="31"/>
      <c r="K21" s="31"/>
    </row>
    <row r="22" spans="1:13" x14ac:dyDescent="0.3">
      <c r="B22" s="56"/>
      <c r="C22" s="51"/>
      <c r="D22" s="30"/>
      <c r="E22" s="30"/>
      <c r="F22" s="31"/>
      <c r="G22" s="32"/>
      <c r="H22" s="33"/>
      <c r="I22" s="34"/>
      <c r="J22" s="31"/>
      <c r="K22" s="31"/>
    </row>
    <row r="23" spans="1:13" x14ac:dyDescent="0.3">
      <c r="B23" s="56"/>
      <c r="C23" s="51"/>
      <c r="D23" s="30"/>
      <c r="E23" s="30"/>
      <c r="F23" s="31"/>
      <c r="G23" s="32"/>
      <c r="H23" s="33"/>
      <c r="I23" s="34"/>
      <c r="J23" s="31"/>
      <c r="K23" s="31"/>
    </row>
    <row r="24" spans="1:13" x14ac:dyDescent="0.3">
      <c r="B24" s="56"/>
      <c r="C24" s="51"/>
      <c r="D24" s="30"/>
      <c r="E24" s="30"/>
      <c r="F24" s="31"/>
      <c r="G24" s="32"/>
      <c r="H24" s="33"/>
      <c r="I24" s="34"/>
      <c r="J24" s="31"/>
      <c r="K24" s="31"/>
    </row>
    <row r="25" spans="1:13" x14ac:dyDescent="0.3">
      <c r="B25" s="56"/>
      <c r="C25" s="51"/>
      <c r="D25" s="30"/>
      <c r="E25" s="30"/>
      <c r="F25" s="31"/>
      <c r="G25" s="32"/>
      <c r="H25" s="33"/>
      <c r="I25" s="34"/>
      <c r="J25" s="31"/>
      <c r="K25" s="31"/>
    </row>
    <row r="26" spans="1:13" x14ac:dyDescent="0.3">
      <c r="B26" s="56"/>
      <c r="C26" s="51"/>
      <c r="D26" s="30"/>
      <c r="E26" s="30"/>
      <c r="F26" s="31"/>
      <c r="G26" s="32"/>
      <c r="H26" s="33"/>
      <c r="I26" s="34"/>
      <c r="J26" s="31"/>
      <c r="K26" s="31"/>
    </row>
    <row r="27" spans="1:13" x14ac:dyDescent="0.3">
      <c r="B27" s="56"/>
      <c r="C27" s="51"/>
      <c r="D27" s="30"/>
      <c r="E27" s="30"/>
      <c r="F27" s="31"/>
      <c r="G27" s="32"/>
      <c r="H27" s="33"/>
      <c r="I27" s="34"/>
      <c r="J27" s="31"/>
      <c r="K27" s="31"/>
    </row>
    <row r="28" spans="1:13" ht="17.25" thickBot="1" x14ac:dyDescent="0.35">
      <c r="B28" s="57"/>
      <c r="C28" s="53"/>
      <c r="D28" s="40"/>
      <c r="E28" s="40"/>
      <c r="F28" s="35"/>
      <c r="G28" s="36"/>
      <c r="H28" s="37"/>
      <c r="I28" s="38"/>
      <c r="J28" s="35"/>
      <c r="K28" s="35"/>
    </row>
    <row r="29" spans="1:13" s="5" customFormat="1" ht="17.25" thickBot="1" x14ac:dyDescent="0.35">
      <c r="A29" s="29"/>
      <c r="B29" s="58"/>
      <c r="C29" s="59"/>
      <c r="D29" s="60"/>
      <c r="E29" s="60"/>
      <c r="F29" s="61" t="s">
        <v>28</v>
      </c>
      <c r="G29" s="62">
        <f>SUM(G4:G28)</f>
        <v>1065000</v>
      </c>
      <c r="H29" s="63">
        <f>SUM(H4:H28)</f>
        <v>580760</v>
      </c>
      <c r="I29" s="62">
        <f>G29-H29</f>
        <v>484240</v>
      </c>
      <c r="J29" s="61"/>
      <c r="K29" s="61"/>
    </row>
    <row r="31" spans="1:13" x14ac:dyDescent="0.3">
      <c r="G31" s="69"/>
      <c r="H31" s="69" t="s">
        <v>54</v>
      </c>
      <c r="I31" s="69" t="s">
        <v>55</v>
      </c>
      <c r="J31" s="70" t="s">
        <v>56</v>
      </c>
      <c r="K31" s="70" t="s">
        <v>52</v>
      </c>
      <c r="L31" s="71" t="s">
        <v>53</v>
      </c>
      <c r="M31" s="71" t="s">
        <v>59</v>
      </c>
    </row>
    <row r="32" spans="1:13" x14ac:dyDescent="0.3">
      <c r="G32" s="73" t="s">
        <v>36</v>
      </c>
      <c r="H32" s="81" t="s">
        <v>31</v>
      </c>
      <c r="I32" s="65" t="s">
        <v>37</v>
      </c>
      <c r="J32" s="66" t="s">
        <v>38</v>
      </c>
      <c r="K32" s="67">
        <v>200000</v>
      </c>
      <c r="L32" s="68">
        <f>H5+H6+H11</f>
        <v>57800</v>
      </c>
      <c r="M32" s="68">
        <f>K32-L32</f>
        <v>142200</v>
      </c>
    </row>
    <row r="33" spans="7:13" x14ac:dyDescent="0.3">
      <c r="G33" s="73"/>
      <c r="H33" s="81"/>
      <c r="I33" s="66" t="s">
        <v>39</v>
      </c>
      <c r="J33" s="66" t="s">
        <v>40</v>
      </c>
      <c r="K33" s="67">
        <v>300000</v>
      </c>
      <c r="L33" s="68">
        <f>H7+H9+H10</f>
        <v>200960</v>
      </c>
      <c r="M33" s="68">
        <f t="shared" ref="M33:M40" si="1">K33-L33</f>
        <v>99040</v>
      </c>
    </row>
    <row r="34" spans="7:13" x14ac:dyDescent="0.3">
      <c r="G34" s="73"/>
      <c r="H34" s="81" t="s">
        <v>41</v>
      </c>
      <c r="I34" s="66" t="s">
        <v>39</v>
      </c>
      <c r="J34" s="66" t="s">
        <v>42</v>
      </c>
      <c r="K34" s="67">
        <v>150000</v>
      </c>
      <c r="L34" s="68">
        <f>H8+H12+H13+H14+H15+H16</f>
        <v>122000</v>
      </c>
      <c r="M34" s="68">
        <f t="shared" si="1"/>
        <v>28000</v>
      </c>
    </row>
    <row r="35" spans="7:13" x14ac:dyDescent="0.3">
      <c r="G35" s="73"/>
      <c r="H35" s="81"/>
      <c r="I35" s="66" t="s">
        <v>43</v>
      </c>
      <c r="J35" s="66" t="s">
        <v>44</v>
      </c>
      <c r="K35" s="67">
        <v>100000</v>
      </c>
      <c r="L35" s="68">
        <f>H17</f>
        <v>100000</v>
      </c>
      <c r="M35" s="68">
        <f t="shared" si="1"/>
        <v>0</v>
      </c>
    </row>
    <row r="36" spans="7:13" x14ac:dyDescent="0.3">
      <c r="G36" s="73"/>
      <c r="H36" s="81"/>
      <c r="I36" s="66" t="s">
        <v>45</v>
      </c>
      <c r="J36" s="66" t="s">
        <v>46</v>
      </c>
      <c r="K36" s="67">
        <v>65000</v>
      </c>
      <c r="L36" s="68">
        <v>0</v>
      </c>
      <c r="M36" s="68">
        <f t="shared" si="1"/>
        <v>65000</v>
      </c>
    </row>
    <row r="37" spans="7:13" ht="27" customHeight="1" x14ac:dyDescent="0.3">
      <c r="G37" s="73"/>
      <c r="H37" s="81" t="s">
        <v>47</v>
      </c>
      <c r="I37" s="81" t="s">
        <v>48</v>
      </c>
      <c r="J37" s="75" t="s">
        <v>60</v>
      </c>
      <c r="K37" s="82">
        <v>100000</v>
      </c>
      <c r="L37" s="77">
        <f>H18</f>
        <v>100000</v>
      </c>
      <c r="M37" s="79">
        <f t="shared" si="1"/>
        <v>0</v>
      </c>
    </row>
    <row r="38" spans="7:13" x14ac:dyDescent="0.3">
      <c r="G38" s="73"/>
      <c r="H38" s="81"/>
      <c r="I38" s="81"/>
      <c r="J38" s="76"/>
      <c r="K38" s="82"/>
      <c r="L38" s="78"/>
      <c r="M38" s="80"/>
    </row>
    <row r="39" spans="7:13" x14ac:dyDescent="0.3">
      <c r="G39" s="73"/>
      <c r="H39" s="66" t="s">
        <v>49</v>
      </c>
      <c r="I39" s="66" t="s">
        <v>48</v>
      </c>
      <c r="J39" s="66" t="s">
        <v>50</v>
      </c>
      <c r="K39" s="67">
        <v>150000</v>
      </c>
      <c r="L39" s="68">
        <v>0</v>
      </c>
      <c r="M39" s="68">
        <f t="shared" si="1"/>
        <v>150000</v>
      </c>
    </row>
    <row r="40" spans="7:13" x14ac:dyDescent="0.3">
      <c r="G40" s="74" t="s">
        <v>51</v>
      </c>
      <c r="H40" s="74"/>
      <c r="I40" s="74"/>
      <c r="J40" s="74"/>
      <c r="K40" s="64">
        <f>SUM(K32:K39)</f>
        <v>1065000</v>
      </c>
      <c r="L40" s="68">
        <f>SUM(L32:L39)</f>
        <v>580760</v>
      </c>
      <c r="M40" s="72">
        <f t="shared" si="1"/>
        <v>484240</v>
      </c>
    </row>
  </sheetData>
  <mergeCells count="10">
    <mergeCell ref="G32:G39"/>
    <mergeCell ref="G40:J40"/>
    <mergeCell ref="J37:J38"/>
    <mergeCell ref="L37:L38"/>
    <mergeCell ref="M37:M38"/>
    <mergeCell ref="H32:H33"/>
    <mergeCell ref="H34:H36"/>
    <mergeCell ref="H37:H38"/>
    <mergeCell ref="I37:I38"/>
    <mergeCell ref="K37:K38"/>
  </mergeCells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17</v>
      </c>
      <c r="H2" t="s">
        <v>7</v>
      </c>
    </row>
    <row r="3" spans="1:10" ht="17.25" thickBot="1" x14ac:dyDescent="0.35"/>
    <row r="4" spans="1:10" ht="17.25" thickBot="1" x14ac:dyDescent="0.35">
      <c r="A4" s="14" t="s">
        <v>8</v>
      </c>
      <c r="B4" s="14" t="s">
        <v>9</v>
      </c>
      <c r="C4" s="10" t="s">
        <v>10</v>
      </c>
      <c r="D4" s="10" t="s">
        <v>18</v>
      </c>
      <c r="E4" s="2" t="s">
        <v>11</v>
      </c>
      <c r="F4" s="2" t="s">
        <v>12</v>
      </c>
      <c r="G4" s="2" t="s">
        <v>13</v>
      </c>
      <c r="H4" s="2" t="s">
        <v>14</v>
      </c>
      <c r="I4" s="2" t="s">
        <v>16</v>
      </c>
      <c r="J4" s="9" t="s">
        <v>15</v>
      </c>
    </row>
    <row r="5" spans="1:10" x14ac:dyDescent="0.3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 x14ac:dyDescent="0.3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 x14ac:dyDescent="0.3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 x14ac:dyDescent="0.3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 x14ac:dyDescent="0.3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 x14ac:dyDescent="0.3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 x14ac:dyDescent="0.3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 x14ac:dyDescent="0.3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 x14ac:dyDescent="0.3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 x14ac:dyDescent="0.3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 x14ac:dyDescent="0.3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 x14ac:dyDescent="0.3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 x14ac:dyDescent="0.3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 x14ac:dyDescent="0.3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 x14ac:dyDescent="0.3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 x14ac:dyDescent="0.3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 x14ac:dyDescent="0.3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 x14ac:dyDescent="0.3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 x14ac:dyDescent="0.3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 x14ac:dyDescent="0.3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 x14ac:dyDescent="0.3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 x14ac:dyDescent="0.3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 x14ac:dyDescent="0.3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 x14ac:dyDescent="0.3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 x14ac:dyDescent="0.35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4" t="s">
        <v>8</v>
      </c>
      <c r="B1" s="10" t="s">
        <v>9</v>
      </c>
      <c r="C1" s="2" t="s">
        <v>10</v>
      </c>
      <c r="D1" s="2" t="s">
        <v>21</v>
      </c>
      <c r="E1" s="2" t="s">
        <v>19</v>
      </c>
      <c r="F1" s="2" t="s">
        <v>20</v>
      </c>
      <c r="G1" s="18" t="s">
        <v>22</v>
      </c>
      <c r="H1" s="9" t="s">
        <v>23</v>
      </c>
    </row>
    <row r="2" spans="1:8" x14ac:dyDescent="0.3">
      <c r="A2" s="15"/>
      <c r="B2" s="11"/>
      <c r="C2" s="8"/>
      <c r="D2" s="8"/>
      <c r="E2" s="8"/>
      <c r="F2" s="8"/>
      <c r="G2" s="19"/>
      <c r="H2" s="3"/>
    </row>
    <row r="3" spans="1:8" x14ac:dyDescent="0.3">
      <c r="A3" s="16"/>
      <c r="B3" s="12"/>
      <c r="C3" s="1"/>
      <c r="D3" s="1"/>
      <c r="E3" s="1"/>
      <c r="F3" s="1"/>
      <c r="G3" s="20"/>
      <c r="H3" s="4"/>
    </row>
    <row r="4" spans="1:8" x14ac:dyDescent="0.3">
      <c r="A4" s="16"/>
      <c r="B4" s="12"/>
      <c r="C4" s="1"/>
      <c r="D4" s="1"/>
      <c r="E4" s="1"/>
      <c r="F4" s="1"/>
      <c r="G4" s="20"/>
      <c r="H4" s="4"/>
    </row>
    <row r="5" spans="1:8" x14ac:dyDescent="0.3">
      <c r="A5" s="16"/>
      <c r="B5" s="12"/>
      <c r="C5" s="1"/>
      <c r="D5" s="1"/>
      <c r="E5" s="1"/>
      <c r="F5" s="1"/>
      <c r="G5" s="20"/>
      <c r="H5" s="4"/>
    </row>
    <row r="6" spans="1:8" x14ac:dyDescent="0.3">
      <c r="A6" s="16"/>
      <c r="B6" s="12"/>
      <c r="C6" s="1"/>
      <c r="D6" s="1"/>
      <c r="E6" s="1"/>
      <c r="F6" s="1"/>
      <c r="G6" s="20"/>
      <c r="H6" s="4"/>
    </row>
    <row r="7" spans="1:8" x14ac:dyDescent="0.3">
      <c r="A7" s="16"/>
      <c r="B7" s="12"/>
      <c r="C7" s="1"/>
      <c r="D7" s="1"/>
      <c r="E7" s="1"/>
      <c r="F7" s="1"/>
      <c r="G7" s="20"/>
      <c r="H7" s="4"/>
    </row>
    <row r="8" spans="1:8" x14ac:dyDescent="0.3">
      <c r="A8" s="16"/>
      <c r="B8" s="12"/>
      <c r="C8" s="1"/>
      <c r="D8" s="1"/>
      <c r="E8" s="1"/>
      <c r="F8" s="1"/>
      <c r="G8" s="20"/>
      <c r="H8" s="4"/>
    </row>
    <row r="9" spans="1:8" x14ac:dyDescent="0.3">
      <c r="A9" s="16"/>
      <c r="B9" s="12"/>
      <c r="C9" s="1"/>
      <c r="D9" s="1"/>
      <c r="E9" s="1"/>
      <c r="F9" s="1"/>
      <c r="G9" s="20"/>
      <c r="H9" s="4"/>
    </row>
    <row r="10" spans="1:8" x14ac:dyDescent="0.3">
      <c r="A10" s="16"/>
      <c r="B10" s="12"/>
      <c r="C10" s="1"/>
      <c r="D10" s="1"/>
      <c r="E10" s="1"/>
      <c r="F10" s="1"/>
      <c r="G10" s="20"/>
      <c r="H10" s="4"/>
    </row>
    <row r="11" spans="1:8" x14ac:dyDescent="0.3">
      <c r="A11" s="16"/>
      <c r="B11" s="12"/>
      <c r="C11" s="1"/>
      <c r="D11" s="1"/>
      <c r="E11" s="1"/>
      <c r="F11" s="1"/>
      <c r="G11" s="20"/>
      <c r="H11" s="4"/>
    </row>
    <row r="12" spans="1:8" x14ac:dyDescent="0.3">
      <c r="A12" s="16"/>
      <c r="B12" s="12"/>
      <c r="C12" s="1"/>
      <c r="D12" s="1"/>
      <c r="E12" s="1"/>
      <c r="F12" s="1"/>
      <c r="G12" s="20"/>
      <c r="H12" s="4"/>
    </row>
    <row r="13" spans="1:8" x14ac:dyDescent="0.3">
      <c r="A13" s="16"/>
      <c r="B13" s="12"/>
      <c r="C13" s="1"/>
      <c r="D13" s="1"/>
      <c r="E13" s="1"/>
      <c r="F13" s="1"/>
      <c r="G13" s="20"/>
      <c r="H13" s="4"/>
    </row>
    <row r="14" spans="1:8" x14ac:dyDescent="0.3">
      <c r="A14" s="16"/>
      <c r="B14" s="12"/>
      <c r="C14" s="1"/>
      <c r="D14" s="1"/>
      <c r="E14" s="1"/>
      <c r="F14" s="1"/>
      <c r="G14" s="20"/>
      <c r="H14" s="4"/>
    </row>
    <row r="15" spans="1:8" x14ac:dyDescent="0.3">
      <c r="A15" s="16"/>
      <c r="B15" s="12"/>
      <c r="C15" s="1"/>
      <c r="D15" s="1"/>
      <c r="E15" s="1"/>
      <c r="F15" s="1"/>
      <c r="G15" s="20"/>
      <c r="H15" s="4"/>
    </row>
    <row r="16" spans="1:8" x14ac:dyDescent="0.3">
      <c r="A16" s="16"/>
      <c r="B16" s="12"/>
      <c r="C16" s="1"/>
      <c r="D16" s="1"/>
      <c r="E16" s="1"/>
      <c r="F16" s="1"/>
      <c r="G16" s="20"/>
      <c r="H16" s="4"/>
    </row>
    <row r="17" spans="1:8" x14ac:dyDescent="0.3">
      <c r="A17" s="16"/>
      <c r="B17" s="12"/>
      <c r="C17" s="1"/>
      <c r="D17" s="1"/>
      <c r="E17" s="1"/>
      <c r="F17" s="1"/>
      <c r="G17" s="20"/>
      <c r="H17" s="4"/>
    </row>
    <row r="18" spans="1:8" x14ac:dyDescent="0.3">
      <c r="A18" s="16"/>
      <c r="B18" s="12"/>
      <c r="C18" s="1"/>
      <c r="D18" s="1"/>
      <c r="E18" s="1"/>
      <c r="F18" s="1"/>
      <c r="G18" s="20"/>
      <c r="H18" s="4"/>
    </row>
    <row r="19" spans="1:8" x14ac:dyDescent="0.3">
      <c r="A19" s="16"/>
      <c r="B19" s="12"/>
      <c r="C19" s="1"/>
      <c r="D19" s="1"/>
      <c r="E19" s="1"/>
      <c r="F19" s="1"/>
      <c r="G19" s="20"/>
      <c r="H19" s="4"/>
    </row>
    <row r="20" spans="1:8" x14ac:dyDescent="0.3">
      <c r="A20" s="16"/>
      <c r="B20" s="12"/>
      <c r="C20" s="1"/>
      <c r="D20" s="1"/>
      <c r="E20" s="1"/>
      <c r="F20" s="1"/>
      <c r="G20" s="20"/>
      <c r="H20" s="4"/>
    </row>
    <row r="21" spans="1:8" x14ac:dyDescent="0.3">
      <c r="A21" s="16"/>
      <c r="B21" s="12"/>
      <c r="C21" s="1"/>
      <c r="D21" s="1"/>
      <c r="E21" s="1"/>
      <c r="F21" s="1"/>
      <c r="G21" s="20"/>
      <c r="H21" s="4"/>
    </row>
    <row r="22" spans="1:8" x14ac:dyDescent="0.3">
      <c r="A22" s="16"/>
      <c r="B22" s="12"/>
      <c r="C22" s="1"/>
      <c r="D22" s="1"/>
      <c r="E22" s="1"/>
      <c r="F22" s="1"/>
      <c r="G22" s="20"/>
      <c r="H22" s="4"/>
    </row>
    <row r="23" spans="1:8" x14ac:dyDescent="0.3">
      <c r="A23" s="16"/>
      <c r="B23" s="12"/>
      <c r="C23" s="1"/>
      <c r="D23" s="1"/>
      <c r="E23" s="1"/>
      <c r="F23" s="1"/>
      <c r="G23" s="20"/>
      <c r="H23" s="4"/>
    </row>
    <row r="24" spans="1:8" x14ac:dyDescent="0.3">
      <c r="A24" s="16"/>
      <c r="B24" s="12"/>
      <c r="C24" s="1"/>
      <c r="D24" s="1"/>
      <c r="E24" s="1"/>
      <c r="F24" s="1"/>
      <c r="G24" s="20"/>
      <c r="H24" s="4"/>
    </row>
    <row r="25" spans="1:8" x14ac:dyDescent="0.3">
      <c r="A25" s="16"/>
      <c r="B25" s="12"/>
      <c r="C25" s="1"/>
      <c r="D25" s="1"/>
      <c r="E25" s="1"/>
      <c r="F25" s="1"/>
      <c r="G25" s="20"/>
      <c r="H25" s="4"/>
    </row>
    <row r="26" spans="1:8" x14ac:dyDescent="0.3">
      <c r="A26" s="16"/>
      <c r="B26" s="12"/>
      <c r="C26" s="1"/>
      <c r="D26" s="1"/>
      <c r="E26" s="1"/>
      <c r="F26" s="1"/>
      <c r="G26" s="20"/>
      <c r="H26" s="4"/>
    </row>
    <row r="27" spans="1:8" x14ac:dyDescent="0.3">
      <c r="A27" s="16"/>
      <c r="B27" s="12"/>
      <c r="C27" s="1"/>
      <c r="D27" s="1"/>
      <c r="E27" s="1"/>
      <c r="F27" s="1"/>
      <c r="G27" s="20"/>
      <c r="H27" s="4"/>
    </row>
    <row r="28" spans="1:8" x14ac:dyDescent="0.3">
      <c r="A28" s="16"/>
      <c r="B28" s="12"/>
      <c r="C28" s="1"/>
      <c r="D28" s="1"/>
      <c r="E28" s="1"/>
      <c r="F28" s="1"/>
      <c r="G28" s="20"/>
      <c r="H28" s="4"/>
    </row>
    <row r="29" spans="1:8" ht="17.25" thickBot="1" x14ac:dyDescent="0.35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2016-05-09T00:47:12Z</cp:lastPrinted>
  <dcterms:created xsi:type="dcterms:W3CDTF">2015-12-28T06:38:00Z</dcterms:created>
  <dcterms:modified xsi:type="dcterms:W3CDTF">2016-05-09T00:52:34Z</dcterms:modified>
</cp:coreProperties>
</file>