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armsteel\Desktop\교육부정산서\"/>
    </mc:Choice>
  </mc:AlternateContent>
  <bookViews>
    <workbookView xWindow="480" yWindow="90" windowWidth="22050" windowHeight="9270" tabRatio="640" activeTab="2"/>
  </bookViews>
  <sheets>
    <sheet name="2018_01" sheetId="1" r:id="rId1"/>
    <sheet name="2018_02" sheetId="3" r:id="rId2"/>
    <sheet name="2018_03" sheetId="4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54" i="4" l="1"/>
  <c r="G54" i="4"/>
  <c r="K6" i="4"/>
  <c r="K7" i="4" s="1"/>
  <c r="K21" i="4" l="1"/>
  <c r="K8" i="4"/>
  <c r="K9" i="4" s="1"/>
  <c r="K10" i="4" s="1"/>
  <c r="K11" i="4" s="1"/>
  <c r="K13" i="4" s="1"/>
  <c r="K14" i="4" s="1"/>
  <c r="K15" i="4" s="1"/>
  <c r="K16" i="4" s="1"/>
  <c r="K17" i="4" s="1"/>
  <c r="K18" i="4" s="1"/>
  <c r="K19" i="4" s="1"/>
  <c r="K20" i="4" s="1"/>
  <c r="K22" i="4" s="1"/>
  <c r="K23" i="4" s="1"/>
  <c r="K24" i="4" s="1"/>
  <c r="K54" i="4"/>
  <c r="K55" i="4" s="1"/>
  <c r="H33" i="3"/>
  <c r="G33" i="3"/>
  <c r="K6" i="3"/>
  <c r="K7" i="3" s="1"/>
  <c r="K9" i="3" s="1"/>
  <c r="K10" i="3" s="1"/>
  <c r="K11" i="3" s="1"/>
  <c r="K12" i="3" s="1"/>
  <c r="K13" i="3" s="1"/>
  <c r="K14" i="3" s="1"/>
  <c r="K15" i="3" s="1"/>
  <c r="K16" i="3" s="1"/>
  <c r="K26" i="4" l="1"/>
  <c r="K27" i="4" s="1"/>
  <c r="K28" i="4" s="1"/>
  <c r="K29" i="4" s="1"/>
  <c r="K30" i="4" s="1"/>
  <c r="K31" i="4" s="1"/>
  <c r="K32" i="4" s="1"/>
  <c r="K33" i="4" s="1"/>
  <c r="K34" i="4" s="1"/>
  <c r="K35" i="4" s="1"/>
  <c r="K36" i="4" s="1"/>
  <c r="K37" i="4" s="1"/>
  <c r="K38" i="4" s="1"/>
  <c r="K39" i="4" s="1"/>
  <c r="K40" i="4" s="1"/>
  <c r="K41" i="4" s="1"/>
  <c r="K42" i="4" s="1"/>
  <c r="K43" i="4" s="1"/>
  <c r="K44" i="4" s="1"/>
  <c r="K45" i="4" s="1"/>
  <c r="K46" i="4" s="1"/>
  <c r="K47" i="4" s="1"/>
  <c r="K48" i="4" s="1"/>
  <c r="K49" i="4" s="1"/>
  <c r="K50" i="4" s="1"/>
  <c r="K51" i="4" s="1"/>
  <c r="K52" i="4" s="1"/>
  <c r="K25" i="4"/>
  <c r="K33" i="3"/>
  <c r="K34" i="3" s="1"/>
  <c r="G33" i="1"/>
  <c r="H33" i="1"/>
  <c r="K6" i="1" l="1"/>
  <c r="K7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33" i="1"/>
  <c r="K34" i="1" s="1"/>
</calcChain>
</file>

<file path=xl/sharedStrings.xml><?xml version="1.0" encoding="utf-8"?>
<sst xmlns="http://schemas.openxmlformats.org/spreadsheetml/2006/main" count="233" uniqueCount="119">
  <si>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</si>
  <si>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</si>
  <si>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</si>
  <si>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</si>
  <si>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</si>
  <si>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</si>
  <si>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</si>
  <si>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</si>
  <si>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</si>
  <si>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</si>
  <si>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</si>
  <si>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</si>
  <si>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항목</t>
    <phoneticPr fontId="3" type="noConversion"/>
  </si>
  <si>
    <t>2019년 포이에마 초등부 1월 정산</t>
  </si>
  <si>
    <t>1월2일</t>
    <phoneticPr fontId="3" type="noConversion"/>
  </si>
  <si>
    <t>1월13일</t>
    <phoneticPr fontId="3" type="noConversion"/>
  </si>
  <si>
    <t>티라미슈과자</t>
    <phoneticPr fontId="3" type="noConversion"/>
  </si>
  <si>
    <t>1월14일</t>
    <phoneticPr fontId="3" type="noConversion"/>
  </si>
  <si>
    <t>핫도그</t>
    <phoneticPr fontId="3" type="noConversion"/>
  </si>
  <si>
    <t>12월27일</t>
    <phoneticPr fontId="3" type="noConversion"/>
  </si>
  <si>
    <t>2019 초등부 교재비</t>
    <phoneticPr fontId="3" type="noConversion"/>
  </si>
  <si>
    <t>1월15일</t>
    <phoneticPr fontId="3" type="noConversion"/>
  </si>
  <si>
    <t>M&amp;M 초콜릿</t>
    <phoneticPr fontId="3" type="noConversion"/>
  </si>
  <si>
    <t>1월18일</t>
    <phoneticPr fontId="3" type="noConversion"/>
  </si>
  <si>
    <t>카프리썬(음료수)</t>
    <phoneticPr fontId="3" type="noConversion"/>
  </si>
  <si>
    <t>1월19일</t>
    <phoneticPr fontId="3" type="noConversion"/>
  </si>
  <si>
    <t>사탕</t>
    <phoneticPr fontId="3" type="noConversion"/>
  </si>
  <si>
    <t>야쿠르트</t>
    <phoneticPr fontId="3" type="noConversion"/>
  </si>
  <si>
    <t>1월22일</t>
    <phoneticPr fontId="3" type="noConversion"/>
  </si>
  <si>
    <t>샌드위치(간식)</t>
    <phoneticPr fontId="3" type="noConversion"/>
  </si>
  <si>
    <t>1월23일</t>
    <phoneticPr fontId="3" type="noConversion"/>
  </si>
  <si>
    <t>생일케이크</t>
    <phoneticPr fontId="3" type="noConversion"/>
  </si>
  <si>
    <t>1월24일</t>
    <phoneticPr fontId="3" type="noConversion"/>
  </si>
  <si>
    <t>과자</t>
    <phoneticPr fontId="3" type="noConversion"/>
  </si>
  <si>
    <t>생일선물</t>
    <phoneticPr fontId="3" type="noConversion"/>
  </si>
  <si>
    <t>2019년 포이에마 초등부 2월 정산</t>
    <phoneticPr fontId="3" type="noConversion"/>
  </si>
  <si>
    <t>2월1일</t>
    <phoneticPr fontId="3" type="noConversion"/>
  </si>
  <si>
    <t>2월 초등부 예산</t>
    <phoneticPr fontId="3" type="noConversion"/>
  </si>
  <si>
    <t>수련회 예산</t>
    <phoneticPr fontId="3" type="noConversion"/>
  </si>
  <si>
    <t>1월24일</t>
    <phoneticPr fontId="3" type="noConversion"/>
  </si>
  <si>
    <t>초코볼 간식</t>
    <phoneticPr fontId="3" type="noConversion"/>
  </si>
  <si>
    <t>2월8일</t>
    <phoneticPr fontId="3" type="noConversion"/>
  </si>
  <si>
    <t>초코렛타 과자</t>
    <phoneticPr fontId="3" type="noConversion"/>
  </si>
  <si>
    <t>음료수</t>
    <phoneticPr fontId="3" type="noConversion"/>
  </si>
  <si>
    <t>음료수(워터젤리)</t>
    <phoneticPr fontId="3" type="noConversion"/>
  </si>
  <si>
    <t>2월 생일 선물(5명)</t>
    <phoneticPr fontId="3" type="noConversion"/>
  </si>
  <si>
    <t>2월14일</t>
    <phoneticPr fontId="3" type="noConversion"/>
  </si>
  <si>
    <t>2월20일</t>
    <phoneticPr fontId="3" type="noConversion"/>
  </si>
  <si>
    <t>생일 케이크, 파니니</t>
    <phoneticPr fontId="3" type="noConversion"/>
  </si>
  <si>
    <t>2월28일</t>
    <phoneticPr fontId="3" type="noConversion"/>
  </si>
  <si>
    <t>키즈플러스 요쿠르트</t>
    <phoneticPr fontId="3" type="noConversion"/>
  </si>
  <si>
    <t>수련회 예산 반납(재정부)</t>
    <phoneticPr fontId="3" type="noConversion"/>
  </si>
  <si>
    <t>2019년 포이에마 초등부 3월 정산</t>
    <phoneticPr fontId="3" type="noConversion"/>
  </si>
  <si>
    <t>3월1일</t>
    <phoneticPr fontId="3" type="noConversion"/>
  </si>
  <si>
    <t>3월 초등부 예산</t>
    <phoneticPr fontId="3" type="noConversion"/>
  </si>
  <si>
    <t>3월10일</t>
    <phoneticPr fontId="3" type="noConversion"/>
  </si>
  <si>
    <t>2월28일</t>
    <phoneticPr fontId="3" type="noConversion"/>
  </si>
  <si>
    <t>음료,과자</t>
    <phoneticPr fontId="3" type="noConversion"/>
  </si>
  <si>
    <t>3월2일</t>
    <phoneticPr fontId="3" type="noConversion"/>
  </si>
  <si>
    <t>코코넛과자</t>
    <phoneticPr fontId="3" type="noConversion"/>
  </si>
  <si>
    <t>3월9일</t>
    <phoneticPr fontId="3" type="noConversion"/>
  </si>
  <si>
    <t>솜사탕</t>
    <phoneticPr fontId="3" type="noConversion"/>
  </si>
  <si>
    <t>3월12일</t>
    <phoneticPr fontId="3" type="noConversion"/>
  </si>
  <si>
    <t>치킨꼬치</t>
    <phoneticPr fontId="3" type="noConversion"/>
  </si>
  <si>
    <t>3월16일</t>
    <phoneticPr fontId="3" type="noConversion"/>
  </si>
  <si>
    <t>요쿠르트</t>
    <phoneticPr fontId="3" type="noConversion"/>
  </si>
  <si>
    <t>3월18일</t>
    <phoneticPr fontId="3" type="noConversion"/>
  </si>
  <si>
    <t>샌드위치, 우유</t>
    <phoneticPr fontId="3" type="noConversion"/>
  </si>
  <si>
    <t>3월21일</t>
    <phoneticPr fontId="3" type="noConversion"/>
  </si>
  <si>
    <t>생일케잌</t>
    <phoneticPr fontId="3" type="noConversion"/>
  </si>
  <si>
    <t>생일선물</t>
    <phoneticPr fontId="3" type="noConversion"/>
  </si>
  <si>
    <t>2월17일</t>
    <phoneticPr fontId="3" type="noConversion"/>
  </si>
  <si>
    <t>회비</t>
    <phoneticPr fontId="3" type="noConversion"/>
  </si>
  <si>
    <t>3월17일</t>
    <phoneticPr fontId="3" type="noConversion"/>
  </si>
  <si>
    <t>강남목장 찬조금</t>
    <phoneticPr fontId="3" type="noConversion"/>
  </si>
  <si>
    <t>3월 30일</t>
    <phoneticPr fontId="3" type="noConversion"/>
  </si>
  <si>
    <t>여성도회 찬조금</t>
    <phoneticPr fontId="3" type="noConversion"/>
  </si>
  <si>
    <t>황영일 교육부 장로님</t>
    <phoneticPr fontId="3" type="noConversion"/>
  </si>
  <si>
    <t>3월30일</t>
    <phoneticPr fontId="3" type="noConversion"/>
  </si>
  <si>
    <t>3월 초등부 예산 사용 정산</t>
    <phoneticPr fontId="3" type="noConversion"/>
  </si>
  <si>
    <t>3월13일</t>
    <phoneticPr fontId="3" type="noConversion"/>
  </si>
  <si>
    <t>수련회 답사 입장금</t>
    <phoneticPr fontId="3" type="noConversion"/>
  </si>
  <si>
    <t>3월8일</t>
    <phoneticPr fontId="3" type="noConversion"/>
  </si>
  <si>
    <t>숙소 예약금</t>
    <phoneticPr fontId="3" type="noConversion"/>
  </si>
  <si>
    <t>99마트, 음료수</t>
    <phoneticPr fontId="3" type="noConversion"/>
  </si>
  <si>
    <t>3월25일</t>
    <phoneticPr fontId="3" type="noConversion"/>
  </si>
  <si>
    <t>다우리(돼지고기, 소고기)</t>
    <phoneticPr fontId="3" type="noConversion"/>
  </si>
  <si>
    <t>3월26일</t>
    <phoneticPr fontId="3" type="noConversion"/>
  </si>
  <si>
    <t>종이컵, 커피믹스</t>
    <phoneticPr fontId="3" type="noConversion"/>
  </si>
  <si>
    <t>샌드위치 추가</t>
    <phoneticPr fontId="3" type="noConversion"/>
  </si>
  <si>
    <t>3월28일</t>
    <phoneticPr fontId="3" type="noConversion"/>
  </si>
  <si>
    <t>국거리(소고기)</t>
    <phoneticPr fontId="3" type="noConversion"/>
  </si>
  <si>
    <t>소시지, 커피믹스</t>
    <phoneticPr fontId="3" type="noConversion"/>
  </si>
  <si>
    <t>간장,설탕,양파</t>
    <phoneticPr fontId="3" type="noConversion"/>
  </si>
  <si>
    <t>물</t>
    <phoneticPr fontId="3" type="noConversion"/>
  </si>
  <si>
    <t>교사 도시락(10인분)</t>
    <phoneticPr fontId="3" type="noConversion"/>
  </si>
  <si>
    <t>초등부 비상약</t>
    <phoneticPr fontId="3" type="noConversion"/>
  </si>
  <si>
    <t>3월29일</t>
    <phoneticPr fontId="3" type="noConversion"/>
  </si>
  <si>
    <t>오렌지 1Box</t>
    <phoneticPr fontId="3" type="noConversion"/>
  </si>
  <si>
    <t>3월27일</t>
    <phoneticPr fontId="3" type="noConversion"/>
  </si>
  <si>
    <t>제기, 호루라기, 피구공</t>
    <phoneticPr fontId="3" type="noConversion"/>
  </si>
  <si>
    <t>다이소(풍선, 봉투)</t>
    <phoneticPr fontId="3" type="noConversion"/>
  </si>
  <si>
    <t>파크하비오점</t>
    <phoneticPr fontId="3" type="noConversion"/>
  </si>
  <si>
    <t>볼펜</t>
    <phoneticPr fontId="3" type="noConversion"/>
  </si>
  <si>
    <t>교보문고 문화상품권</t>
    <phoneticPr fontId="3" type="noConversion"/>
  </si>
  <si>
    <t>스위트테마파크</t>
    <phoneticPr fontId="3" type="noConversion"/>
  </si>
  <si>
    <t>숙소 잔금</t>
    <phoneticPr fontId="3" type="noConversion"/>
  </si>
  <si>
    <t>3월31일</t>
    <phoneticPr fontId="3" type="noConversion"/>
  </si>
  <si>
    <t>바비큐 숯불 이용금</t>
    <phoneticPr fontId="3" type="noConversion"/>
  </si>
  <si>
    <t>여행자보험료</t>
    <phoneticPr fontId="3" type="noConversion"/>
  </si>
  <si>
    <t>죠이파티 스파클라</t>
    <phoneticPr fontId="3" type="noConversion"/>
  </si>
  <si>
    <t>야광봉 팔찌</t>
    <phoneticPr fontId="3" type="noConversion"/>
  </si>
  <si>
    <t>버스 대여금</t>
    <phoneticPr fontId="3" type="noConversion"/>
  </si>
  <si>
    <t>확성기, 건전지, 돗자리</t>
    <phoneticPr fontId="3" type="noConversion"/>
  </si>
  <si>
    <t>톨게이트비</t>
    <phoneticPr fontId="3" type="noConversion"/>
  </si>
  <si>
    <t>스타렉스 유류비</t>
    <phoneticPr fontId="3" type="noConversion"/>
  </si>
  <si>
    <t>톨게이트비용</t>
    <phoneticPr fontId="3" type="noConversion"/>
  </si>
  <si>
    <t>99마트(물,휴지,라면 등)</t>
    <phoneticPr fontId="3" type="noConversion"/>
  </si>
  <si>
    <t>o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</si>
</sst>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_);[Red]\(&quot;₩&quot;#,##0\)"/>
    <numFmt numFmtId="177" formatCode="mm&quot;월&quot;\ dd&quot;일&quot;"/>
    <numFmt numFmtId="178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128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177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7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176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3" fontId="0" fillId="0" borderId="25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178" fontId="4" fillId="0" borderId="4" xfId="2" applyNumberFormat="1" applyFont="1" applyBorder="1" applyAlignment="1">
      <alignment horizontal="center" vertical="center"/>
    </xf>
    <xf numFmtId="178" fontId="4" fillId="0" borderId="6" xfId="2" applyNumberFormat="1" applyFont="1" applyBorder="1" applyAlignment="1">
      <alignment horizontal="center" vertical="center"/>
    </xf>
    <xf numFmtId="178" fontId="0" fillId="0" borderId="24" xfId="2" applyNumberFormat="1" applyFont="1" applyBorder="1" applyAlignment="1">
      <alignment horizontal="right" vertical="center"/>
    </xf>
    <xf numFmtId="178" fontId="0" fillId="0" borderId="25" xfId="2" applyNumberFormat="1" applyFont="1" applyBorder="1" applyAlignment="1">
      <alignment horizontal="right" vertical="center"/>
    </xf>
    <xf numFmtId="178" fontId="0" fillId="0" borderId="0" xfId="0" applyNumberFormat="1">
      <alignment vertical="center"/>
    </xf>
    <xf numFmtId="178" fontId="0" fillId="0" borderId="11" xfId="2" applyNumberFormat="1" applyFont="1" applyBorder="1" applyAlignment="1">
      <alignment horizontal="right" vertical="center"/>
    </xf>
    <xf numFmtId="178" fontId="0" fillId="0" borderId="9" xfId="0" applyNumberFormat="1" applyBorder="1" applyAlignment="1">
      <alignment horizontal="right" vertical="center"/>
    </xf>
    <xf numFmtId="178" fontId="0" fillId="0" borderId="18" xfId="0" applyNumberFormat="1" applyBorder="1" applyAlignment="1">
      <alignment horizontal="right" vertical="center"/>
    </xf>
    <xf numFmtId="178" fontId="0" fillId="0" borderId="21" xfId="2" applyNumberFormat="1" applyFont="1" applyBorder="1" applyAlignment="1">
      <alignment horizontal="right"/>
    </xf>
    <xf numFmtId="178" fontId="0" fillId="0" borderId="21" xfId="1" applyNumberFormat="1" applyFont="1" applyBorder="1" applyAlignment="1">
      <alignment horizontal="right"/>
    </xf>
    <xf numFmtId="178" fontId="0" fillId="0" borderId="10" xfId="2" applyNumberFormat="1" applyFont="1" applyBorder="1" applyAlignment="1">
      <alignment horizontal="right" vertical="center"/>
    </xf>
    <xf numFmtId="178" fontId="0" fillId="0" borderId="15" xfId="2" applyNumberFormat="1" applyFont="1" applyBorder="1" applyAlignment="1">
      <alignment horizontal="right" vertical="center"/>
    </xf>
    <xf numFmtId="178" fontId="0" fillId="0" borderId="17" xfId="0" applyNumberFormat="1" applyBorder="1" applyAlignment="1">
      <alignment horizontal="right" vertical="center"/>
    </xf>
    <xf numFmtId="178" fontId="0" fillId="0" borderId="9" xfId="2" applyNumberFormat="1" applyFont="1" applyBorder="1" applyAlignment="1">
      <alignment horizontal="right" vertical="center"/>
    </xf>
    <xf numFmtId="178" fontId="0" fillId="0" borderId="9" xfId="1" applyNumberFormat="1" applyFont="1" applyBorder="1" applyAlignment="1">
      <alignment horizontal="right" vertical="center"/>
    </xf>
    <xf numFmtId="178" fontId="0" fillId="0" borderId="9" xfId="1" applyNumberFormat="1" applyFont="1" applyBorder="1" applyAlignment="1">
      <alignment horizontal="right"/>
    </xf>
    <xf numFmtId="38" fontId="4" fillId="0" borderId="7" xfId="0" applyNumberFormat="1" applyFont="1" applyBorder="1" applyAlignment="1">
      <alignment horizontal="center" vertical="center"/>
    </xf>
    <xf numFmtId="38" fontId="0" fillId="0" borderId="12" xfId="0" applyNumberFormat="1" applyBorder="1" applyAlignment="1">
      <alignment horizontal="right" vertical="center"/>
    </xf>
    <xf numFmtId="38" fontId="0" fillId="0" borderId="19" xfId="0" applyNumberFormat="1" applyBorder="1" applyAlignment="1">
      <alignment horizontal="right" vertical="center"/>
    </xf>
    <xf numFmtId="38" fontId="0" fillId="0" borderId="20" xfId="0" applyNumberFormat="1" applyBorder="1" applyAlignment="1">
      <alignment horizontal="right" vertical="center"/>
    </xf>
    <xf numFmtId="38" fontId="0" fillId="0" borderId="26" xfId="0" applyNumberFormat="1" applyBorder="1" applyAlignment="1">
      <alignment horizontal="right" vertical="center"/>
    </xf>
    <xf numFmtId="38" fontId="0" fillId="2" borderId="27" xfId="3" applyNumberFormat="1" applyFont="1" applyBorder="1" applyAlignment="1">
      <alignment horizontal="right" vertical="center"/>
    </xf>
    <xf numFmtId="38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3" fontId="0" fillId="3" borderId="9" xfId="0" applyNumberForma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177" fontId="0" fillId="4" borderId="9" xfId="0" applyNumberForma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42" fontId="0" fillId="4" borderId="10" xfId="2" applyFont="1" applyFill="1" applyBorder="1" applyAlignment="1">
      <alignment horizontal="center" vertical="center"/>
    </xf>
    <xf numFmtId="178" fontId="0" fillId="4" borderId="10" xfId="2" applyNumberFormat="1" applyFont="1" applyFill="1" applyBorder="1" applyAlignment="1">
      <alignment horizontal="right" vertical="center"/>
    </xf>
    <xf numFmtId="178" fontId="0" fillId="4" borderId="11" xfId="2" applyNumberFormat="1" applyFont="1" applyFill="1" applyBorder="1" applyAlignment="1">
      <alignment horizontal="right" vertical="center"/>
    </xf>
    <xf numFmtId="0" fontId="0" fillId="4" borderId="11" xfId="0" applyFill="1" applyBorder="1" applyAlignment="1">
      <alignment horizontal="center" vertical="center"/>
    </xf>
    <xf numFmtId="38" fontId="0" fillId="4" borderId="12" xfId="0" applyNumberFormat="1" applyFill="1" applyBorder="1" applyAlignment="1">
      <alignment horizontal="right" vertical="center"/>
    </xf>
    <xf numFmtId="177" fontId="0" fillId="4" borderId="10" xfId="0" applyNumberFormat="1" applyFill="1" applyBorder="1" applyAlignment="1">
      <alignment horizontal="center" vertical="center"/>
    </xf>
    <xf numFmtId="0" fontId="0" fillId="4" borderId="10" xfId="2" applyNumberFormat="1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 wrapText="1"/>
    </xf>
    <xf numFmtId="38" fontId="0" fillId="4" borderId="20" xfId="0" applyNumberFormat="1" applyFill="1" applyBorder="1" applyAlignment="1">
      <alignment horizontal="right" vertical="center"/>
    </xf>
    <xf numFmtId="177" fontId="0" fillId="4" borderId="9" xfId="0" applyNumberFormat="1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 wrapText="1"/>
    </xf>
    <xf numFmtId="176" fontId="0" fillId="4" borderId="9" xfId="2" applyNumberFormat="1" applyFont="1" applyFill="1" applyBorder="1" applyAlignment="1">
      <alignment horizontal="center" vertical="center"/>
    </xf>
    <xf numFmtId="0" fontId="0" fillId="4" borderId="9" xfId="2" applyNumberFormat="1" applyFont="1" applyFill="1" applyBorder="1" applyAlignment="1">
      <alignment horizontal="center" vertical="center"/>
    </xf>
    <xf numFmtId="178" fontId="0" fillId="4" borderId="9" xfId="2" applyNumberFormat="1" applyFont="1" applyFill="1" applyBorder="1" applyAlignment="1">
      <alignment horizontal="right" vertical="center"/>
    </xf>
    <xf numFmtId="178" fontId="0" fillId="4" borderId="21" xfId="2" applyNumberFormat="1" applyFont="1" applyFill="1" applyBorder="1" applyAlignment="1">
      <alignment horizontal="right"/>
    </xf>
    <xf numFmtId="3" fontId="0" fillId="4" borderId="21" xfId="0" applyNumberFormat="1" applyFill="1" applyBorder="1" applyAlignment="1">
      <alignment horizontal="center" vertical="center"/>
    </xf>
    <xf numFmtId="0" fontId="0" fillId="4" borderId="9" xfId="0" applyFill="1" applyBorder="1" applyAlignment="1"/>
    <xf numFmtId="0" fontId="0" fillId="4" borderId="9" xfId="0" applyFill="1" applyBorder="1" applyAlignment="1">
      <alignment horizontal="center" vertical="center"/>
    </xf>
    <xf numFmtId="176" fontId="0" fillId="4" borderId="9" xfId="0" applyNumberFormat="1" applyFill="1" applyBorder="1" applyAlignment="1">
      <alignment horizontal="center" vertical="center"/>
    </xf>
    <xf numFmtId="3" fontId="0" fillId="4" borderId="9" xfId="0" applyNumberFormat="1" applyFill="1" applyBorder="1" applyAlignment="1">
      <alignment horizontal="center" vertical="center"/>
    </xf>
    <xf numFmtId="178" fontId="0" fillId="4" borderId="9" xfId="1" applyNumberFormat="1" applyFont="1" applyFill="1" applyBorder="1" applyAlignment="1">
      <alignment horizontal="right" vertical="center"/>
    </xf>
    <xf numFmtId="178" fontId="0" fillId="4" borderId="21" xfId="1" applyNumberFormat="1" applyFont="1" applyFill="1" applyBorder="1" applyAlignment="1">
      <alignment horizontal="right"/>
    </xf>
    <xf numFmtId="178" fontId="0" fillId="4" borderId="9" xfId="1" applyNumberFormat="1" applyFont="1" applyFill="1" applyBorder="1" applyAlignment="1">
      <alignment horizontal="right"/>
    </xf>
    <xf numFmtId="176" fontId="0" fillId="5" borderId="9" xfId="0" applyNumberFormat="1" applyFill="1" applyBorder="1" applyAlignment="1">
      <alignment horizontal="center" vertical="center"/>
    </xf>
    <xf numFmtId="3" fontId="0" fillId="5" borderId="9" xfId="0" applyNumberFormat="1" applyFill="1" applyBorder="1" applyAlignment="1">
      <alignment horizontal="center" vertical="center"/>
    </xf>
    <xf numFmtId="178" fontId="0" fillId="5" borderId="9" xfId="1" applyNumberFormat="1" applyFont="1" applyFill="1" applyBorder="1" applyAlignment="1">
      <alignment horizontal="right"/>
    </xf>
    <xf numFmtId="178" fontId="0" fillId="5" borderId="21" xfId="1" applyNumberFormat="1" applyFont="1" applyFill="1" applyBorder="1" applyAlignment="1">
      <alignment horizontal="right"/>
    </xf>
    <xf numFmtId="3" fontId="0" fillId="5" borderId="21" xfId="0" applyNumberFormat="1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38" fontId="0" fillId="5" borderId="12" xfId="0" applyNumberFormat="1" applyFill="1" applyBorder="1" applyAlignment="1">
      <alignment horizontal="right" vertical="center"/>
    </xf>
    <xf numFmtId="3" fontId="0" fillId="3" borderId="9" xfId="0" applyNumberFormat="1" applyFill="1" applyBorder="1">
      <alignment vertical="center"/>
    </xf>
    <xf numFmtId="178" fontId="0" fillId="3" borderId="9" xfId="0" applyNumberFormat="1" applyFill="1" applyBorder="1" applyAlignment="1">
      <alignment horizontal="right" vertical="center"/>
    </xf>
    <xf numFmtId="3" fontId="6" fillId="3" borderId="9" xfId="0" applyNumberFormat="1" applyFont="1" applyFill="1" applyBorder="1">
      <alignment vertical="center"/>
    </xf>
    <xf numFmtId="38" fontId="0" fillId="3" borderId="9" xfId="0" applyNumberFormat="1" applyFill="1" applyBorder="1" applyAlignment="1">
      <alignment horizontal="right" vertical="center"/>
    </xf>
    <xf numFmtId="177" fontId="0" fillId="6" borderId="9" xfId="0" applyNumberFormat="1" applyFont="1" applyFill="1" applyBorder="1" applyAlignment="1">
      <alignment horizontal="center" vertical="center"/>
    </xf>
    <xf numFmtId="42" fontId="0" fillId="6" borderId="9" xfId="2" applyFont="1" applyFill="1" applyBorder="1" applyAlignment="1">
      <alignment horizontal="center" vertical="center"/>
    </xf>
    <xf numFmtId="178" fontId="0" fillId="6" borderId="9" xfId="2" applyNumberFormat="1" applyFont="1" applyFill="1" applyBorder="1" applyAlignment="1">
      <alignment horizontal="right" vertical="center"/>
    </xf>
    <xf numFmtId="178" fontId="0" fillId="6" borderId="9" xfId="0" applyNumberFormat="1" applyFill="1" applyBorder="1" applyAlignment="1">
      <alignment horizontal="right" vertical="center"/>
    </xf>
    <xf numFmtId="0" fontId="5" fillId="6" borderId="9" xfId="0" applyFont="1" applyFill="1" applyBorder="1" applyAlignment="1">
      <alignment horizontal="center" vertical="center" wrapText="1"/>
    </xf>
    <xf numFmtId="38" fontId="0" fillId="6" borderId="9" xfId="0" applyNumberFormat="1" applyFill="1" applyBorder="1" applyAlignment="1">
      <alignment horizontal="right" vertical="center"/>
    </xf>
    <xf numFmtId="0" fontId="0" fillId="6" borderId="8" xfId="0" applyFill="1" applyBorder="1" applyAlignment="1">
      <alignment horizontal="center" vertical="center"/>
    </xf>
    <xf numFmtId="177" fontId="0" fillId="6" borderId="9" xfId="0" applyNumberFormat="1" applyFill="1" applyBorder="1" applyAlignment="1">
      <alignment horizontal="center" vertical="center"/>
    </xf>
    <xf numFmtId="176" fontId="0" fillId="6" borderId="9" xfId="0" applyNumberFormat="1" applyFill="1" applyBorder="1" applyAlignment="1">
      <alignment horizontal="center" vertical="center"/>
    </xf>
    <xf numFmtId="3" fontId="0" fillId="6" borderId="9" xfId="0" applyNumberFormat="1" applyFill="1" applyBorder="1" applyAlignment="1">
      <alignment horizontal="center" vertical="center"/>
    </xf>
    <xf numFmtId="178" fontId="0" fillId="6" borderId="9" xfId="1" applyNumberFormat="1" applyFont="1" applyFill="1" applyBorder="1" applyAlignment="1">
      <alignment horizontal="right"/>
    </xf>
    <xf numFmtId="178" fontId="0" fillId="6" borderId="21" xfId="1" applyNumberFormat="1" applyFont="1" applyFill="1" applyBorder="1" applyAlignment="1">
      <alignment horizontal="right"/>
    </xf>
    <xf numFmtId="3" fontId="0" fillId="6" borderId="21" xfId="0" applyNumberFormat="1" applyFill="1" applyBorder="1" applyAlignment="1">
      <alignment horizontal="center" vertical="center"/>
    </xf>
    <xf numFmtId="38" fontId="0" fillId="6" borderId="12" xfId="0" applyNumberFormat="1" applyFill="1" applyBorder="1" applyAlignment="1">
      <alignment horizontal="right" vertical="center"/>
    </xf>
    <xf numFmtId="0" fontId="0" fillId="6" borderId="22" xfId="0" applyFill="1" applyBorder="1" applyAlignment="1">
      <alignment horizontal="center" vertical="center"/>
    </xf>
    <xf numFmtId="0" fontId="0" fillId="6" borderId="9" xfId="0" applyFill="1" applyBorder="1" applyAlignment="1"/>
    <xf numFmtId="38" fontId="0" fillId="6" borderId="19" xfId="0" applyNumberFormat="1" applyFill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177" fontId="0" fillId="5" borderId="21" xfId="0" applyNumberFormat="1" applyFill="1" applyBorder="1" applyAlignment="1">
      <alignment horizontal="center" vertical="center"/>
    </xf>
    <xf numFmtId="177" fontId="0" fillId="5" borderId="28" xfId="0" applyNumberFormat="1" applyFill="1" applyBorder="1" applyAlignment="1">
      <alignment horizontal="center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4"/>
  <sheetViews>
    <sheetView workbookViewId="0">
      <selection activeCell="B2" sqref="B2:K2"/>
    </sheetView>
  </sheetViews>
  <sheetFormatPr defaultRowHeight="16.5" x14ac:dyDescent="0.3"/>
  <cols>
    <col min="1" max="1" width="1.75" customWidth="1"/>
    <col min="2" max="2" width="3.25" bestFit="1" customWidth="1"/>
    <col min="3" max="3" width="9.625" bestFit="1" customWidth="1"/>
    <col min="4" max="4" width="21.75" bestFit="1" customWidth="1"/>
    <col min="5" max="5" width="7.125" bestFit="1" customWidth="1"/>
    <col min="6" max="6" width="12.125" bestFit="1" customWidth="1"/>
    <col min="7" max="8" width="10.625" style="47" bestFit="1" customWidth="1"/>
    <col min="9" max="10" width="5.375" bestFit="1" customWidth="1"/>
    <col min="11" max="11" width="10.625" style="65" bestFit="1" customWidth="1"/>
    <col min="12" max="12" width="1.75" customWidth="1"/>
  </cols>
  <sheetData>
    <row r="2" spans="2:11" ht="31.5" x14ac:dyDescent="0.3">
      <c r="B2" s="124" t="s">
        <v>13</v>
      </c>
      <c r="C2" s="124"/>
      <c r="D2" s="124"/>
      <c r="E2" s="124"/>
      <c r="F2" s="124"/>
      <c r="G2" s="124"/>
      <c r="H2" s="124"/>
      <c r="I2" s="124"/>
      <c r="J2" s="124"/>
      <c r="K2" s="124"/>
    </row>
    <row r="3" spans="2:11" ht="26.25" x14ac:dyDescent="0.3">
      <c r="B3" s="66"/>
      <c r="C3" s="66"/>
      <c r="D3" s="66"/>
      <c r="E3" s="66"/>
      <c r="F3" s="66"/>
      <c r="G3" s="66"/>
      <c r="H3" s="66"/>
      <c r="I3" s="66"/>
      <c r="J3" s="66"/>
      <c r="K3" s="66"/>
    </row>
    <row r="4" spans="2:11" ht="18" thickBot="1" x14ac:dyDescent="0.35">
      <c r="B4" s="125" t="s">
        <v>0</v>
      </c>
      <c r="C4" s="125"/>
      <c r="D4" s="125"/>
      <c r="E4" s="125"/>
      <c r="F4" s="125"/>
      <c r="G4" s="125"/>
      <c r="H4" s="125"/>
      <c r="I4" s="125"/>
      <c r="J4" s="125"/>
      <c r="K4" s="125"/>
    </row>
    <row r="5" spans="2:11" ht="17.25" x14ac:dyDescent="0.3">
      <c r="B5" s="1"/>
      <c r="C5" s="2" t="s">
        <v>1</v>
      </c>
      <c r="D5" s="2" t="s">
        <v>12</v>
      </c>
      <c r="E5" s="3" t="s">
        <v>2</v>
      </c>
      <c r="F5" s="4" t="s">
        <v>3</v>
      </c>
      <c r="G5" s="43" t="s">
        <v>4</v>
      </c>
      <c r="H5" s="44" t="s">
        <v>5</v>
      </c>
      <c r="I5" s="5" t="s">
        <v>6</v>
      </c>
      <c r="J5" s="5" t="s">
        <v>7</v>
      </c>
      <c r="K5" s="59" t="s">
        <v>8</v>
      </c>
    </row>
    <row r="6" spans="2:11" x14ac:dyDescent="0.3">
      <c r="B6" s="6"/>
      <c r="C6" s="7" t="s">
        <v>14</v>
      </c>
      <c r="D6" s="8"/>
      <c r="E6" s="9"/>
      <c r="F6" s="9"/>
      <c r="G6" s="53"/>
      <c r="H6" s="48">
        <v>480000</v>
      </c>
      <c r="I6" s="10"/>
      <c r="J6" s="10"/>
      <c r="K6" s="60">
        <f>H6-G6</f>
        <v>480000</v>
      </c>
    </row>
    <row r="7" spans="2:11" x14ac:dyDescent="0.3">
      <c r="B7" s="11"/>
      <c r="C7" s="12" t="s">
        <v>15</v>
      </c>
      <c r="D7" s="13"/>
      <c r="E7" s="14"/>
      <c r="F7" s="14"/>
      <c r="G7" s="54"/>
      <c r="H7" s="49">
        <v>480000</v>
      </c>
      <c r="I7" s="15"/>
      <c r="J7" s="16"/>
      <c r="K7" s="60">
        <f>K6+H7-G7</f>
        <v>960000</v>
      </c>
    </row>
    <row r="8" spans="2:11" ht="17.25" thickBot="1" x14ac:dyDescent="0.35">
      <c r="B8" s="17"/>
      <c r="C8" s="18"/>
      <c r="D8" s="18"/>
      <c r="E8" s="19"/>
      <c r="F8" s="20"/>
      <c r="G8" s="55"/>
      <c r="H8" s="50"/>
      <c r="I8" s="21"/>
      <c r="J8" s="22"/>
      <c r="K8" s="61"/>
    </row>
    <row r="9" spans="2:11" ht="17.25" thickTop="1" x14ac:dyDescent="0.3">
      <c r="B9" s="6">
        <v>1</v>
      </c>
      <c r="C9" s="23" t="s">
        <v>14</v>
      </c>
      <c r="D9" s="8" t="s">
        <v>16</v>
      </c>
      <c r="E9" s="9"/>
      <c r="F9" s="24"/>
      <c r="G9" s="53">
        <v>65000</v>
      </c>
      <c r="H9" s="48"/>
      <c r="I9" s="10" t="s">
        <v>9</v>
      </c>
      <c r="J9" s="25"/>
      <c r="K9" s="62">
        <f>K7+H9-G9</f>
        <v>895000</v>
      </c>
    </row>
    <row r="10" spans="2:11" x14ac:dyDescent="0.3">
      <c r="B10" s="6">
        <v>2</v>
      </c>
      <c r="C10" s="26" t="s">
        <v>17</v>
      </c>
      <c r="D10" s="8" t="s">
        <v>18</v>
      </c>
      <c r="E10" s="9"/>
      <c r="F10" s="9"/>
      <c r="G10" s="53">
        <v>115000</v>
      </c>
      <c r="H10" s="48"/>
      <c r="I10" s="10" t="s">
        <v>9</v>
      </c>
      <c r="J10" s="27"/>
      <c r="K10" s="60">
        <f t="shared" ref="K10:K19" si="0">K9+H10-G10</f>
        <v>780000</v>
      </c>
    </row>
    <row r="11" spans="2:11" x14ac:dyDescent="0.3">
      <c r="B11" s="6">
        <v>3</v>
      </c>
      <c r="C11" s="7" t="s">
        <v>19</v>
      </c>
      <c r="D11" s="8" t="s">
        <v>20</v>
      </c>
      <c r="E11" s="28"/>
      <c r="F11" s="29"/>
      <c r="G11" s="56">
        <v>456840</v>
      </c>
      <c r="H11" s="51"/>
      <c r="I11" s="30" t="s">
        <v>9</v>
      </c>
      <c r="J11" s="31"/>
      <c r="K11" s="60">
        <f t="shared" si="0"/>
        <v>323160</v>
      </c>
    </row>
    <row r="12" spans="2:11" x14ac:dyDescent="0.3">
      <c r="B12" s="6">
        <v>4</v>
      </c>
      <c r="C12" s="7" t="s">
        <v>21</v>
      </c>
      <c r="D12" s="8" t="s">
        <v>22</v>
      </c>
      <c r="E12" s="28"/>
      <c r="F12" s="29"/>
      <c r="G12" s="56">
        <v>54450</v>
      </c>
      <c r="H12" s="51"/>
      <c r="I12" s="30" t="s">
        <v>9</v>
      </c>
      <c r="J12" s="31"/>
      <c r="K12" s="60">
        <f t="shared" si="0"/>
        <v>268710</v>
      </c>
    </row>
    <row r="13" spans="2:11" x14ac:dyDescent="0.3">
      <c r="B13" s="6">
        <v>5</v>
      </c>
      <c r="C13" s="7" t="s">
        <v>23</v>
      </c>
      <c r="D13" s="32" t="s">
        <v>24</v>
      </c>
      <c r="E13" s="33"/>
      <c r="F13" s="34"/>
      <c r="G13" s="57">
        <v>29400</v>
      </c>
      <c r="H13" s="52"/>
      <c r="I13" s="30" t="s">
        <v>9</v>
      </c>
      <c r="J13" s="31"/>
      <c r="K13" s="60">
        <f t="shared" si="0"/>
        <v>239310</v>
      </c>
    </row>
    <row r="14" spans="2:11" x14ac:dyDescent="0.3">
      <c r="B14" s="6">
        <v>6</v>
      </c>
      <c r="C14" s="7" t="s">
        <v>25</v>
      </c>
      <c r="D14" s="32" t="s">
        <v>26</v>
      </c>
      <c r="E14" s="33"/>
      <c r="F14" s="34"/>
      <c r="G14" s="58">
        <v>16490</v>
      </c>
      <c r="H14" s="52"/>
      <c r="I14" s="30" t="s">
        <v>9</v>
      </c>
      <c r="J14" s="32"/>
      <c r="K14" s="60">
        <f t="shared" si="0"/>
        <v>222820</v>
      </c>
    </row>
    <row r="15" spans="2:11" x14ac:dyDescent="0.3">
      <c r="B15" s="6">
        <v>7</v>
      </c>
      <c r="C15" s="7" t="s">
        <v>23</v>
      </c>
      <c r="D15" s="32" t="s">
        <v>27</v>
      </c>
      <c r="E15" s="33"/>
      <c r="F15" s="34"/>
      <c r="G15" s="58">
        <v>25000</v>
      </c>
      <c r="H15" s="52"/>
      <c r="I15" s="30" t="s">
        <v>9</v>
      </c>
      <c r="J15" s="32"/>
      <c r="K15" s="60">
        <f t="shared" si="0"/>
        <v>197820</v>
      </c>
    </row>
    <row r="16" spans="2:11" x14ac:dyDescent="0.3">
      <c r="B16" s="6">
        <v>8</v>
      </c>
      <c r="C16" s="7" t="s">
        <v>28</v>
      </c>
      <c r="D16" s="32" t="s">
        <v>29</v>
      </c>
      <c r="E16" s="33"/>
      <c r="F16" s="34"/>
      <c r="G16" s="58">
        <v>104500</v>
      </c>
      <c r="H16" s="52"/>
      <c r="I16" s="30" t="s">
        <v>9</v>
      </c>
      <c r="J16" s="32"/>
      <c r="K16" s="60">
        <f t="shared" si="0"/>
        <v>93320</v>
      </c>
    </row>
    <row r="17" spans="2:11" x14ac:dyDescent="0.3">
      <c r="B17" s="6">
        <v>9</v>
      </c>
      <c r="C17" s="7" t="s">
        <v>30</v>
      </c>
      <c r="D17" s="32" t="s">
        <v>31</v>
      </c>
      <c r="E17" s="33"/>
      <c r="F17" s="34"/>
      <c r="G17" s="58">
        <v>22000</v>
      </c>
      <c r="H17" s="52"/>
      <c r="I17" s="30" t="s">
        <v>9</v>
      </c>
      <c r="J17" s="32"/>
      <c r="K17" s="60">
        <f t="shared" si="0"/>
        <v>71320</v>
      </c>
    </row>
    <row r="18" spans="2:11" x14ac:dyDescent="0.3">
      <c r="B18" s="6">
        <v>10</v>
      </c>
      <c r="C18" s="7" t="s">
        <v>32</v>
      </c>
      <c r="D18" s="32" t="s">
        <v>33</v>
      </c>
      <c r="E18" s="33"/>
      <c r="F18" s="34"/>
      <c r="G18" s="58">
        <v>30720</v>
      </c>
      <c r="H18" s="52"/>
      <c r="I18" s="30" t="s">
        <v>9</v>
      </c>
      <c r="J18" s="32"/>
      <c r="K18" s="60">
        <f t="shared" si="0"/>
        <v>40600</v>
      </c>
    </row>
    <row r="19" spans="2:11" x14ac:dyDescent="0.3">
      <c r="B19" s="6">
        <v>11</v>
      </c>
      <c r="C19" s="7" t="s">
        <v>32</v>
      </c>
      <c r="D19" s="32" t="s">
        <v>34</v>
      </c>
      <c r="E19" s="33"/>
      <c r="F19" s="34"/>
      <c r="G19" s="58">
        <v>53820</v>
      </c>
      <c r="H19" s="52"/>
      <c r="I19" s="30" t="s">
        <v>9</v>
      </c>
      <c r="J19" s="32"/>
      <c r="K19" s="60">
        <f t="shared" si="0"/>
        <v>-13220</v>
      </c>
    </row>
    <row r="20" spans="2:11" x14ac:dyDescent="0.3">
      <c r="B20" s="6">
        <v>12</v>
      </c>
      <c r="C20" s="7"/>
      <c r="D20" s="32"/>
      <c r="E20" s="33"/>
      <c r="F20" s="34"/>
      <c r="G20" s="58"/>
      <c r="H20" s="52"/>
      <c r="I20" s="30"/>
      <c r="J20" s="32"/>
      <c r="K20" s="60"/>
    </row>
    <row r="21" spans="2:11" x14ac:dyDescent="0.3">
      <c r="B21" s="6">
        <v>13</v>
      </c>
      <c r="C21" s="7"/>
      <c r="D21" s="32"/>
      <c r="E21" s="33"/>
      <c r="F21" s="34"/>
      <c r="G21" s="58"/>
      <c r="H21" s="52"/>
      <c r="I21" s="30"/>
      <c r="J21" s="32"/>
      <c r="K21" s="60"/>
    </row>
    <row r="22" spans="2:11" x14ac:dyDescent="0.3">
      <c r="B22" s="6">
        <v>14</v>
      </c>
      <c r="C22" s="7"/>
      <c r="D22" s="32"/>
      <c r="E22" s="33"/>
      <c r="F22" s="34"/>
      <c r="G22" s="58"/>
      <c r="H22" s="52"/>
      <c r="I22" s="30"/>
      <c r="J22" s="32"/>
      <c r="K22" s="60"/>
    </row>
    <row r="23" spans="2:11" x14ac:dyDescent="0.3">
      <c r="B23" s="6">
        <v>15</v>
      </c>
      <c r="C23" s="7"/>
      <c r="D23" s="32"/>
      <c r="E23" s="33"/>
      <c r="F23" s="34"/>
      <c r="G23" s="58"/>
      <c r="H23" s="52"/>
      <c r="I23" s="30"/>
      <c r="J23" s="32"/>
      <c r="K23" s="60"/>
    </row>
    <row r="24" spans="2:11" x14ac:dyDescent="0.3">
      <c r="B24" s="6">
        <v>16</v>
      </c>
      <c r="C24" s="7"/>
      <c r="D24" s="32"/>
      <c r="E24" s="33"/>
      <c r="F24" s="34"/>
      <c r="G24" s="58"/>
      <c r="H24" s="52"/>
      <c r="I24" s="30"/>
      <c r="J24" s="32"/>
      <c r="K24" s="60"/>
    </row>
    <row r="25" spans="2:11" x14ac:dyDescent="0.3">
      <c r="B25" s="6">
        <v>17</v>
      </c>
      <c r="C25" s="7"/>
      <c r="D25" s="32"/>
      <c r="E25" s="33"/>
      <c r="F25" s="34"/>
      <c r="G25" s="58"/>
      <c r="H25" s="52"/>
      <c r="I25" s="30"/>
      <c r="J25" s="32"/>
      <c r="K25" s="60"/>
    </row>
    <row r="26" spans="2:11" x14ac:dyDescent="0.3">
      <c r="B26" s="6">
        <v>18</v>
      </c>
      <c r="C26" s="7"/>
      <c r="D26" s="32"/>
      <c r="E26" s="33"/>
      <c r="F26" s="34"/>
      <c r="G26" s="58"/>
      <c r="H26" s="52"/>
      <c r="I26" s="30"/>
      <c r="J26" s="32"/>
      <c r="K26" s="62"/>
    </row>
    <row r="27" spans="2:11" x14ac:dyDescent="0.3">
      <c r="B27" s="6">
        <v>19</v>
      </c>
      <c r="C27" s="7"/>
      <c r="D27" s="32"/>
      <c r="E27" s="33"/>
      <c r="F27" s="34"/>
      <c r="G27" s="58"/>
      <c r="H27" s="52"/>
      <c r="I27" s="30"/>
      <c r="J27" s="32"/>
      <c r="K27" s="62"/>
    </row>
    <row r="28" spans="2:11" x14ac:dyDescent="0.3">
      <c r="B28" s="6">
        <v>20</v>
      </c>
      <c r="C28" s="7"/>
      <c r="D28" s="32"/>
      <c r="E28" s="33"/>
      <c r="F28" s="34"/>
      <c r="G28" s="58"/>
      <c r="H28" s="52"/>
      <c r="I28" s="30"/>
      <c r="J28" s="32"/>
      <c r="K28" s="62"/>
    </row>
    <row r="29" spans="2:11" x14ac:dyDescent="0.3">
      <c r="B29" s="6">
        <v>21</v>
      </c>
      <c r="C29" s="7"/>
      <c r="D29" s="32"/>
      <c r="E29" s="33"/>
      <c r="F29" s="34"/>
      <c r="G29" s="58"/>
      <c r="H29" s="52"/>
      <c r="I29" s="30"/>
      <c r="J29" s="32"/>
      <c r="K29" s="62"/>
    </row>
    <row r="30" spans="2:11" x14ac:dyDescent="0.3">
      <c r="B30" s="6">
        <v>22</v>
      </c>
      <c r="C30" s="7"/>
      <c r="D30" s="32"/>
      <c r="E30" s="33"/>
      <c r="F30" s="34"/>
      <c r="G30" s="58"/>
      <c r="H30" s="52"/>
      <c r="I30" s="30"/>
      <c r="J30" s="32"/>
      <c r="K30" s="62"/>
    </row>
    <row r="31" spans="2:11" x14ac:dyDescent="0.3">
      <c r="B31" s="6"/>
      <c r="C31" s="7"/>
      <c r="D31" s="32"/>
      <c r="E31" s="33"/>
      <c r="F31" s="34"/>
      <c r="G31" s="58"/>
      <c r="H31" s="52"/>
      <c r="I31" s="30"/>
      <c r="J31" s="32"/>
      <c r="K31" s="60"/>
    </row>
    <row r="32" spans="2:11" ht="17.25" thickBot="1" x14ac:dyDescent="0.35">
      <c r="B32" s="35"/>
      <c r="C32" s="7"/>
      <c r="D32" s="32"/>
      <c r="E32" s="33"/>
      <c r="F32" s="34"/>
      <c r="G32" s="58"/>
      <c r="H32" s="52"/>
      <c r="I32" s="30"/>
      <c r="J32" s="31"/>
      <c r="K32" s="61"/>
    </row>
    <row r="33" spans="2:11" ht="18" thickTop="1" thickBot="1" x14ac:dyDescent="0.35">
      <c r="B33" s="36"/>
      <c r="C33" s="36" t="s">
        <v>10</v>
      </c>
      <c r="D33" s="37"/>
      <c r="E33" s="38"/>
      <c r="F33" s="39"/>
      <c r="G33" s="45">
        <f>SUM(G6:G32)</f>
        <v>973220</v>
      </c>
      <c r="H33" s="46">
        <f>SUM(H6:H32)</f>
        <v>960000</v>
      </c>
      <c r="I33" s="40"/>
      <c r="J33" s="40"/>
      <c r="K33" s="63">
        <f>H33-G33</f>
        <v>-13220</v>
      </c>
    </row>
    <row r="34" spans="2:11" ht="17.25" thickBot="1" x14ac:dyDescent="0.35">
      <c r="B34" s="41"/>
      <c r="F34" s="41"/>
      <c r="J34" s="42" t="s">
        <v>11</v>
      </c>
      <c r="K34" s="64">
        <f>K33</f>
        <v>-13220</v>
      </c>
    </row>
  </sheetData>
  <mergeCells count="2">
    <mergeCell ref="B2:K2"/>
    <mergeCell ref="B4:K4"/>
  </mergeCells>
  <phoneticPr fontId="3" type="noConversion"/>
  <pageMargins left="0.7" right="0.7" top="0.75" bottom="0.75" header="0.3" footer="0.3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4"/>
  <sheetViews>
    <sheetView workbookViewId="0">
      <selection activeCell="K16" sqref="K16"/>
    </sheetView>
  </sheetViews>
  <sheetFormatPr defaultRowHeight="16.5" x14ac:dyDescent="0.3"/>
  <cols>
    <col min="1" max="1" width="1.75" customWidth="1"/>
    <col min="2" max="2" width="3.25" bestFit="1" customWidth="1"/>
    <col min="3" max="3" width="9.625" bestFit="1" customWidth="1"/>
    <col min="4" max="4" width="21.75" bestFit="1" customWidth="1"/>
    <col min="5" max="5" width="7.125" bestFit="1" customWidth="1"/>
    <col min="6" max="6" width="12.125" bestFit="1" customWidth="1"/>
    <col min="7" max="8" width="10.625" style="47" bestFit="1" customWidth="1"/>
    <col min="9" max="10" width="5.375" bestFit="1" customWidth="1"/>
    <col min="11" max="11" width="10.625" style="65" bestFit="1" customWidth="1"/>
    <col min="12" max="12" width="1.75" customWidth="1"/>
  </cols>
  <sheetData>
    <row r="2" spans="2:11" ht="31.5" x14ac:dyDescent="0.3">
      <c r="B2" s="124" t="s">
        <v>35</v>
      </c>
      <c r="C2" s="124"/>
      <c r="D2" s="124"/>
      <c r="E2" s="124"/>
      <c r="F2" s="124"/>
      <c r="G2" s="124"/>
      <c r="H2" s="124"/>
      <c r="I2" s="124"/>
      <c r="J2" s="124"/>
      <c r="K2" s="124"/>
    </row>
    <row r="3" spans="2:11" ht="26.25" x14ac:dyDescent="0.3">
      <c r="B3" s="66"/>
      <c r="C3" s="66"/>
      <c r="D3" s="66"/>
      <c r="E3" s="66"/>
      <c r="F3" s="66"/>
      <c r="G3" s="66"/>
      <c r="H3" s="66"/>
      <c r="I3" s="66"/>
      <c r="J3" s="66"/>
      <c r="K3" s="66"/>
    </row>
    <row r="4" spans="2:11" ht="18" thickBot="1" x14ac:dyDescent="0.35">
      <c r="B4" s="125" t="s">
        <v>0</v>
      </c>
      <c r="C4" s="125"/>
      <c r="D4" s="125"/>
      <c r="E4" s="125"/>
      <c r="F4" s="125"/>
      <c r="G4" s="125"/>
      <c r="H4" s="125"/>
      <c r="I4" s="125"/>
      <c r="J4" s="125"/>
      <c r="K4" s="125"/>
    </row>
    <row r="5" spans="2:11" ht="17.25" x14ac:dyDescent="0.3">
      <c r="B5" s="1"/>
      <c r="C5" s="2" t="s">
        <v>1</v>
      </c>
      <c r="D5" s="2" t="s">
        <v>12</v>
      </c>
      <c r="E5" s="3" t="s">
        <v>2</v>
      </c>
      <c r="F5" s="4" t="s">
        <v>3</v>
      </c>
      <c r="G5" s="43" t="s">
        <v>4</v>
      </c>
      <c r="H5" s="44" t="s">
        <v>5</v>
      </c>
      <c r="I5" s="5" t="s">
        <v>6</v>
      </c>
      <c r="J5" s="5" t="s">
        <v>7</v>
      </c>
      <c r="K5" s="59" t="s">
        <v>8</v>
      </c>
    </row>
    <row r="6" spans="2:11" x14ac:dyDescent="0.3">
      <c r="B6" s="6"/>
      <c r="C6" s="7" t="s">
        <v>36</v>
      </c>
      <c r="D6" s="8" t="s">
        <v>37</v>
      </c>
      <c r="E6" s="9"/>
      <c r="F6" s="9"/>
      <c r="G6" s="53"/>
      <c r="H6" s="48">
        <v>470000</v>
      </c>
      <c r="I6" s="10"/>
      <c r="J6" s="10"/>
      <c r="K6" s="60">
        <f>H6-G6</f>
        <v>470000</v>
      </c>
    </row>
    <row r="7" spans="2:11" x14ac:dyDescent="0.3">
      <c r="B7" s="11"/>
      <c r="C7" s="12" t="s">
        <v>36</v>
      </c>
      <c r="D7" s="13" t="s">
        <v>38</v>
      </c>
      <c r="E7" s="14"/>
      <c r="F7" s="14"/>
      <c r="G7" s="54"/>
      <c r="H7" s="49">
        <v>2530000</v>
      </c>
      <c r="I7" s="15"/>
      <c r="J7" s="16"/>
      <c r="K7" s="60">
        <f>K6+H7-G7</f>
        <v>3000000</v>
      </c>
    </row>
    <row r="8" spans="2:11" ht="17.25" thickBot="1" x14ac:dyDescent="0.35">
      <c r="B8" s="17"/>
      <c r="C8" s="18"/>
      <c r="D8" s="18"/>
      <c r="E8" s="19"/>
      <c r="F8" s="20"/>
      <c r="G8" s="55"/>
      <c r="H8" s="50"/>
      <c r="I8" s="21"/>
      <c r="J8" s="22"/>
      <c r="K8" s="61"/>
    </row>
    <row r="9" spans="2:11" ht="17.25" thickTop="1" x14ac:dyDescent="0.3">
      <c r="B9" s="6">
        <v>1</v>
      </c>
      <c r="C9" s="23" t="s">
        <v>39</v>
      </c>
      <c r="D9" s="8" t="s">
        <v>40</v>
      </c>
      <c r="E9" s="9"/>
      <c r="F9" s="24"/>
      <c r="G9" s="53">
        <v>58800</v>
      </c>
      <c r="H9" s="48"/>
      <c r="I9" s="10" t="s">
        <v>9</v>
      </c>
      <c r="J9" s="25"/>
      <c r="K9" s="62">
        <f>K7+H9-G9</f>
        <v>2941200</v>
      </c>
    </row>
    <row r="10" spans="2:11" x14ac:dyDescent="0.3">
      <c r="B10" s="6">
        <v>2</v>
      </c>
      <c r="C10" s="26" t="s">
        <v>41</v>
      </c>
      <c r="D10" s="8" t="s">
        <v>42</v>
      </c>
      <c r="E10" s="9"/>
      <c r="F10" s="9"/>
      <c r="G10" s="53">
        <v>60000</v>
      </c>
      <c r="H10" s="48"/>
      <c r="I10" s="10" t="s">
        <v>9</v>
      </c>
      <c r="J10" s="27"/>
      <c r="K10" s="60">
        <f t="shared" ref="K10:K16" si="0">K9+H10-G10</f>
        <v>2881200</v>
      </c>
    </row>
    <row r="11" spans="2:11" x14ac:dyDescent="0.3">
      <c r="B11" s="6">
        <v>3</v>
      </c>
      <c r="C11" s="7" t="s">
        <v>41</v>
      </c>
      <c r="D11" s="8" t="s">
        <v>44</v>
      </c>
      <c r="E11" s="28"/>
      <c r="F11" s="29"/>
      <c r="G11" s="56">
        <v>64800</v>
      </c>
      <c r="H11" s="51"/>
      <c r="I11" s="30" t="s">
        <v>9</v>
      </c>
      <c r="J11" s="31"/>
      <c r="K11" s="60">
        <f t="shared" si="0"/>
        <v>2816400</v>
      </c>
    </row>
    <row r="12" spans="2:11" x14ac:dyDescent="0.3">
      <c r="B12" s="6">
        <v>4</v>
      </c>
      <c r="C12" s="7" t="s">
        <v>41</v>
      </c>
      <c r="D12" s="8" t="s">
        <v>45</v>
      </c>
      <c r="E12" s="28"/>
      <c r="F12" s="29"/>
      <c r="G12" s="56">
        <v>68400</v>
      </c>
      <c r="H12" s="51"/>
      <c r="I12" s="30" t="s">
        <v>9</v>
      </c>
      <c r="J12" s="31"/>
      <c r="K12" s="60">
        <f t="shared" si="0"/>
        <v>2748000</v>
      </c>
    </row>
    <row r="13" spans="2:11" x14ac:dyDescent="0.3">
      <c r="B13" s="6">
        <v>5</v>
      </c>
      <c r="C13" s="7" t="s">
        <v>46</v>
      </c>
      <c r="D13" s="32" t="s">
        <v>43</v>
      </c>
      <c r="E13" s="33"/>
      <c r="F13" s="34"/>
      <c r="G13" s="57">
        <v>49500</v>
      </c>
      <c r="H13" s="52"/>
      <c r="I13" s="30" t="s">
        <v>9</v>
      </c>
      <c r="J13" s="31"/>
      <c r="K13" s="60">
        <f t="shared" si="0"/>
        <v>2698500</v>
      </c>
    </row>
    <row r="14" spans="2:11" x14ac:dyDescent="0.3">
      <c r="B14" s="6">
        <v>6</v>
      </c>
      <c r="C14" s="7" t="s">
        <v>47</v>
      </c>
      <c r="D14" s="32" t="s">
        <v>48</v>
      </c>
      <c r="E14" s="33"/>
      <c r="F14" s="34"/>
      <c r="G14" s="58">
        <v>131000</v>
      </c>
      <c r="H14" s="52"/>
      <c r="I14" s="30" t="s">
        <v>9</v>
      </c>
      <c r="J14" s="32"/>
      <c r="K14" s="60">
        <f t="shared" si="0"/>
        <v>2567500</v>
      </c>
    </row>
    <row r="15" spans="2:11" x14ac:dyDescent="0.3">
      <c r="B15" s="6">
        <v>7</v>
      </c>
      <c r="C15" s="7" t="s">
        <v>49</v>
      </c>
      <c r="D15" s="32" t="s">
        <v>50</v>
      </c>
      <c r="E15" s="33"/>
      <c r="F15" s="34"/>
      <c r="G15" s="58">
        <v>38500</v>
      </c>
      <c r="H15" s="52"/>
      <c r="I15" s="30" t="s">
        <v>9</v>
      </c>
      <c r="J15" s="32"/>
      <c r="K15" s="60">
        <f t="shared" si="0"/>
        <v>2529000</v>
      </c>
    </row>
    <row r="16" spans="2:11" x14ac:dyDescent="0.3">
      <c r="B16" s="6">
        <v>8</v>
      </c>
      <c r="C16" s="7" t="s">
        <v>49</v>
      </c>
      <c r="D16" s="32" t="s">
        <v>51</v>
      </c>
      <c r="E16" s="33"/>
      <c r="F16" s="34"/>
      <c r="G16" s="58">
        <v>2530000</v>
      </c>
      <c r="H16" s="52"/>
      <c r="I16" s="30" t="s">
        <v>9</v>
      </c>
      <c r="J16" s="32"/>
      <c r="K16" s="60">
        <f t="shared" si="0"/>
        <v>-1000</v>
      </c>
    </row>
    <row r="17" spans="2:11" x14ac:dyDescent="0.3">
      <c r="B17" s="6">
        <v>9</v>
      </c>
      <c r="C17" s="7"/>
      <c r="D17" s="32"/>
      <c r="E17" s="33"/>
      <c r="F17" s="34"/>
      <c r="G17" s="58"/>
      <c r="H17" s="52"/>
      <c r="I17" s="30"/>
      <c r="J17" s="32"/>
      <c r="K17" s="60"/>
    </row>
    <row r="18" spans="2:11" x14ac:dyDescent="0.3">
      <c r="B18" s="6">
        <v>10</v>
      </c>
      <c r="C18" s="7"/>
      <c r="D18" s="32"/>
      <c r="E18" s="33"/>
      <c r="F18" s="34"/>
      <c r="G18" s="58"/>
      <c r="H18" s="52"/>
      <c r="I18" s="30"/>
      <c r="J18" s="32"/>
      <c r="K18" s="60"/>
    </row>
    <row r="19" spans="2:11" x14ac:dyDescent="0.3">
      <c r="B19" s="6">
        <v>11</v>
      </c>
      <c r="C19" s="7"/>
      <c r="D19" s="32"/>
      <c r="E19" s="33"/>
      <c r="F19" s="34"/>
      <c r="G19" s="58"/>
      <c r="H19" s="52"/>
      <c r="I19" s="30"/>
      <c r="J19" s="32"/>
      <c r="K19" s="60"/>
    </row>
    <row r="20" spans="2:11" x14ac:dyDescent="0.3">
      <c r="B20" s="6">
        <v>12</v>
      </c>
      <c r="C20" s="7"/>
      <c r="D20" s="32"/>
      <c r="E20" s="33"/>
      <c r="F20" s="34"/>
      <c r="G20" s="58"/>
      <c r="H20" s="52"/>
      <c r="I20" s="30"/>
      <c r="J20" s="32"/>
      <c r="K20" s="60"/>
    </row>
    <row r="21" spans="2:11" x14ac:dyDescent="0.3">
      <c r="B21" s="6">
        <v>13</v>
      </c>
      <c r="C21" s="7"/>
      <c r="D21" s="32"/>
      <c r="E21" s="33"/>
      <c r="F21" s="34"/>
      <c r="G21" s="58"/>
      <c r="H21" s="52"/>
      <c r="I21" s="30"/>
      <c r="J21" s="32"/>
      <c r="K21" s="60"/>
    </row>
    <row r="22" spans="2:11" x14ac:dyDescent="0.3">
      <c r="B22" s="6">
        <v>14</v>
      </c>
      <c r="C22" s="7"/>
      <c r="D22" s="32"/>
      <c r="E22" s="33"/>
      <c r="F22" s="34"/>
      <c r="G22" s="58"/>
      <c r="H22" s="52"/>
      <c r="I22" s="30"/>
      <c r="J22" s="32"/>
      <c r="K22" s="60"/>
    </row>
    <row r="23" spans="2:11" x14ac:dyDescent="0.3">
      <c r="B23" s="6">
        <v>15</v>
      </c>
      <c r="C23" s="7"/>
      <c r="D23" s="32"/>
      <c r="E23" s="33"/>
      <c r="F23" s="34"/>
      <c r="G23" s="58"/>
      <c r="H23" s="52"/>
      <c r="I23" s="30"/>
      <c r="J23" s="32"/>
      <c r="K23" s="60"/>
    </row>
    <row r="24" spans="2:11" x14ac:dyDescent="0.3">
      <c r="B24" s="6">
        <v>16</v>
      </c>
      <c r="C24" s="7"/>
      <c r="D24" s="32"/>
      <c r="E24" s="33"/>
      <c r="F24" s="34"/>
      <c r="G24" s="58"/>
      <c r="H24" s="52"/>
      <c r="I24" s="30"/>
      <c r="J24" s="32"/>
      <c r="K24" s="60"/>
    </row>
    <row r="25" spans="2:11" x14ac:dyDescent="0.3">
      <c r="B25" s="6">
        <v>17</v>
      </c>
      <c r="C25" s="7"/>
      <c r="D25" s="32"/>
      <c r="E25" s="33"/>
      <c r="F25" s="34"/>
      <c r="G25" s="58"/>
      <c r="H25" s="52"/>
      <c r="I25" s="30"/>
      <c r="J25" s="32"/>
      <c r="K25" s="60"/>
    </row>
    <row r="26" spans="2:11" x14ac:dyDescent="0.3">
      <c r="B26" s="6">
        <v>18</v>
      </c>
      <c r="C26" s="7"/>
      <c r="D26" s="32"/>
      <c r="E26" s="33"/>
      <c r="F26" s="34"/>
      <c r="G26" s="58"/>
      <c r="H26" s="52"/>
      <c r="I26" s="30"/>
      <c r="J26" s="32"/>
      <c r="K26" s="62"/>
    </row>
    <row r="27" spans="2:11" x14ac:dyDescent="0.3">
      <c r="B27" s="6">
        <v>19</v>
      </c>
      <c r="C27" s="7"/>
      <c r="D27" s="32"/>
      <c r="E27" s="33"/>
      <c r="F27" s="34"/>
      <c r="G27" s="58"/>
      <c r="H27" s="52"/>
      <c r="I27" s="30"/>
      <c r="J27" s="32"/>
      <c r="K27" s="62"/>
    </row>
    <row r="28" spans="2:11" x14ac:dyDescent="0.3">
      <c r="B28" s="6">
        <v>20</v>
      </c>
      <c r="C28" s="7"/>
      <c r="D28" s="32"/>
      <c r="E28" s="33"/>
      <c r="F28" s="34"/>
      <c r="G28" s="58"/>
      <c r="H28" s="52"/>
      <c r="I28" s="30"/>
      <c r="J28" s="32"/>
      <c r="K28" s="62"/>
    </row>
    <row r="29" spans="2:11" x14ac:dyDescent="0.3">
      <c r="B29" s="6">
        <v>21</v>
      </c>
      <c r="C29" s="7"/>
      <c r="D29" s="32"/>
      <c r="E29" s="33"/>
      <c r="F29" s="34"/>
      <c r="G29" s="58"/>
      <c r="H29" s="52"/>
      <c r="I29" s="30"/>
      <c r="J29" s="32"/>
      <c r="K29" s="62"/>
    </row>
    <row r="30" spans="2:11" x14ac:dyDescent="0.3">
      <c r="B30" s="6">
        <v>22</v>
      </c>
      <c r="C30" s="7"/>
      <c r="D30" s="32"/>
      <c r="E30" s="33"/>
      <c r="F30" s="34"/>
      <c r="G30" s="58"/>
      <c r="H30" s="52"/>
      <c r="I30" s="30"/>
      <c r="J30" s="32"/>
      <c r="K30" s="62"/>
    </row>
    <row r="31" spans="2:11" x14ac:dyDescent="0.3">
      <c r="B31" s="6"/>
      <c r="C31" s="7"/>
      <c r="D31" s="32"/>
      <c r="E31" s="33"/>
      <c r="F31" s="34"/>
      <c r="G31" s="58"/>
      <c r="H31" s="52"/>
      <c r="I31" s="30"/>
      <c r="J31" s="32"/>
      <c r="K31" s="60"/>
    </row>
    <row r="32" spans="2:11" ht="17.25" thickBot="1" x14ac:dyDescent="0.35">
      <c r="B32" s="35"/>
      <c r="C32" s="7"/>
      <c r="D32" s="32"/>
      <c r="E32" s="33"/>
      <c r="F32" s="34"/>
      <c r="G32" s="58"/>
      <c r="H32" s="52"/>
      <c r="I32" s="30"/>
      <c r="J32" s="31"/>
      <c r="K32" s="61"/>
    </row>
    <row r="33" spans="2:11" ht="18" thickTop="1" thickBot="1" x14ac:dyDescent="0.35">
      <c r="B33" s="36"/>
      <c r="C33" s="36" t="s">
        <v>10</v>
      </c>
      <c r="D33" s="37"/>
      <c r="E33" s="38"/>
      <c r="F33" s="39"/>
      <c r="G33" s="45">
        <f>SUM(G6:G32)</f>
        <v>3001000</v>
      </c>
      <c r="H33" s="46">
        <f>SUM(H6:H32)</f>
        <v>3000000</v>
      </c>
      <c r="I33" s="40"/>
      <c r="J33" s="40"/>
      <c r="K33" s="63">
        <f>H33-G33</f>
        <v>-1000</v>
      </c>
    </row>
    <row r="34" spans="2:11" ht="17.25" thickBot="1" x14ac:dyDescent="0.35">
      <c r="B34" s="41"/>
      <c r="F34" s="41"/>
      <c r="J34" s="42" t="s">
        <v>11</v>
      </c>
      <c r="K34" s="64">
        <f>K33</f>
        <v>-1000</v>
      </c>
    </row>
  </sheetData>
  <mergeCells count="2">
    <mergeCell ref="B2:K2"/>
    <mergeCell ref="B4:K4"/>
  </mergeCells>
  <phoneticPr fontId="3" type="noConversion"/>
  <pageMargins left="0.7" right="0.7" top="0.75" bottom="0.75" header="0.3" footer="0.3"/>
  <pageSetup paperSize="9" scale="8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55"/>
  <sheetViews>
    <sheetView tabSelected="1" topLeftCell="C1" workbookViewId="0">
      <selection activeCell="N29" sqref="N29"/>
    </sheetView>
  </sheetViews>
  <sheetFormatPr defaultRowHeight="16.5" x14ac:dyDescent="0.3"/>
  <cols>
    <col min="1" max="1" width="1.75" customWidth="1"/>
    <col min="2" max="2" width="3.25" bestFit="1" customWidth="1"/>
    <col min="3" max="3" width="9.625" bestFit="1" customWidth="1"/>
    <col min="4" max="4" width="21.75" bestFit="1" customWidth="1"/>
    <col min="5" max="5" width="7.125" bestFit="1" customWidth="1"/>
    <col min="6" max="6" width="12.125" bestFit="1" customWidth="1"/>
    <col min="7" max="8" width="10.625" style="47" bestFit="1" customWidth="1"/>
    <col min="9" max="10" width="5.375" bestFit="1" customWidth="1"/>
    <col min="11" max="11" width="10.625" style="65" bestFit="1" customWidth="1"/>
    <col min="12" max="12" width="1.75" customWidth="1"/>
  </cols>
  <sheetData>
    <row r="2" spans="2:11" ht="31.5" x14ac:dyDescent="0.3">
      <c r="B2" s="124" t="s">
        <v>52</v>
      </c>
      <c r="C2" s="124"/>
      <c r="D2" s="124"/>
      <c r="E2" s="124"/>
      <c r="F2" s="124"/>
      <c r="G2" s="124"/>
      <c r="H2" s="124"/>
      <c r="I2" s="124"/>
      <c r="J2" s="124"/>
      <c r="K2" s="124"/>
    </row>
    <row r="3" spans="2:11" ht="26.25" x14ac:dyDescent="0.3">
      <c r="B3" s="66"/>
      <c r="C3" s="66"/>
      <c r="D3" s="66"/>
      <c r="E3" s="66"/>
      <c r="F3" s="66"/>
      <c r="G3" s="66"/>
      <c r="H3" s="66"/>
      <c r="I3" s="66"/>
      <c r="J3" s="66"/>
      <c r="K3" s="66"/>
    </row>
    <row r="4" spans="2:11" ht="18" thickBot="1" x14ac:dyDescent="0.35">
      <c r="B4" s="125" t="s">
        <v>0</v>
      </c>
      <c r="C4" s="125"/>
      <c r="D4" s="125"/>
      <c r="E4" s="125"/>
      <c r="F4" s="125"/>
      <c r="G4" s="125"/>
      <c r="H4" s="125"/>
      <c r="I4" s="125"/>
      <c r="J4" s="125"/>
      <c r="K4" s="125"/>
    </row>
    <row r="5" spans="2:11" ht="17.25" x14ac:dyDescent="0.3">
      <c r="B5" s="1"/>
      <c r="C5" s="2" t="s">
        <v>1</v>
      </c>
      <c r="D5" s="2" t="s">
        <v>12</v>
      </c>
      <c r="E5" s="3" t="s">
        <v>2</v>
      </c>
      <c r="F5" s="4" t="s">
        <v>3</v>
      </c>
      <c r="G5" s="43" t="s">
        <v>4</v>
      </c>
      <c r="H5" s="44" t="s">
        <v>5</v>
      </c>
      <c r="I5" s="5" t="s">
        <v>6</v>
      </c>
      <c r="J5" s="5" t="s">
        <v>7</v>
      </c>
      <c r="K5" s="59" t="s">
        <v>8</v>
      </c>
    </row>
    <row r="6" spans="2:11" x14ac:dyDescent="0.3">
      <c r="B6" s="69"/>
      <c r="C6" s="71" t="s">
        <v>53</v>
      </c>
      <c r="D6" s="72" t="s">
        <v>54</v>
      </c>
      <c r="E6" s="73"/>
      <c r="F6" s="73"/>
      <c r="G6" s="74"/>
      <c r="H6" s="75">
        <v>610000</v>
      </c>
      <c r="I6" s="76"/>
      <c r="J6" s="76"/>
      <c r="K6" s="77">
        <f>H6-G6</f>
        <v>610000</v>
      </c>
    </row>
    <row r="7" spans="2:11" x14ac:dyDescent="0.3">
      <c r="B7" s="70"/>
      <c r="C7" s="107" t="s">
        <v>55</v>
      </c>
      <c r="D7" s="70" t="s">
        <v>38</v>
      </c>
      <c r="E7" s="108"/>
      <c r="F7" s="108"/>
      <c r="G7" s="109"/>
      <c r="H7" s="110">
        <v>2530000</v>
      </c>
      <c r="I7" s="70"/>
      <c r="J7" s="111"/>
      <c r="K7" s="112">
        <f>K6+H7-G7</f>
        <v>3140000</v>
      </c>
    </row>
    <row r="8" spans="2:11" x14ac:dyDescent="0.3">
      <c r="B8" s="70"/>
      <c r="C8" s="70" t="s">
        <v>75</v>
      </c>
      <c r="D8" s="70" t="s">
        <v>72</v>
      </c>
      <c r="E8" s="108"/>
      <c r="F8" s="108"/>
      <c r="G8" s="109"/>
      <c r="H8" s="110">
        <v>380000</v>
      </c>
      <c r="I8" s="70"/>
      <c r="J8" s="111"/>
      <c r="K8" s="112">
        <f>K7+H8-G8</f>
        <v>3520000</v>
      </c>
    </row>
    <row r="9" spans="2:11" x14ac:dyDescent="0.3">
      <c r="B9" s="70"/>
      <c r="C9" s="107" t="s">
        <v>71</v>
      </c>
      <c r="D9" s="70" t="s">
        <v>76</v>
      </c>
      <c r="E9" s="108"/>
      <c r="F9" s="108"/>
      <c r="G9" s="109"/>
      <c r="H9" s="110">
        <v>100000</v>
      </c>
      <c r="I9" s="70"/>
      <c r="J9" s="111"/>
      <c r="K9" s="112">
        <f>K8+H9-G9</f>
        <v>3620000</v>
      </c>
    </row>
    <row r="10" spans="2:11" x14ac:dyDescent="0.3">
      <c r="B10" s="70"/>
      <c r="C10" s="107" t="s">
        <v>73</v>
      </c>
      <c r="D10" s="70" t="s">
        <v>74</v>
      </c>
      <c r="E10" s="108"/>
      <c r="F10" s="108"/>
      <c r="G10" s="109"/>
      <c r="H10" s="110">
        <v>100000</v>
      </c>
      <c r="I10" s="70"/>
      <c r="J10" s="111"/>
      <c r="K10" s="112">
        <f>K9+H10-G10</f>
        <v>3720000</v>
      </c>
    </row>
    <row r="11" spans="2:11" x14ac:dyDescent="0.3">
      <c r="B11" s="70"/>
      <c r="C11" s="107" t="s">
        <v>78</v>
      </c>
      <c r="D11" s="70" t="s">
        <v>77</v>
      </c>
      <c r="E11" s="108"/>
      <c r="F11" s="108"/>
      <c r="G11" s="109"/>
      <c r="H11" s="110">
        <v>300000</v>
      </c>
      <c r="I11" s="70"/>
      <c r="J11" s="111"/>
      <c r="K11" s="112">
        <f>K10+H11-G11</f>
        <v>4020000</v>
      </c>
    </row>
    <row r="12" spans="2:11" ht="7.15" customHeight="1" x14ac:dyDescent="0.3">
      <c r="B12" s="68"/>
      <c r="C12" s="68"/>
      <c r="D12" s="68"/>
      <c r="E12" s="103"/>
      <c r="F12" s="67"/>
      <c r="G12" s="104"/>
      <c r="H12" s="104"/>
      <c r="I12" s="67"/>
      <c r="J12" s="105"/>
      <c r="K12" s="106"/>
    </row>
    <row r="13" spans="2:11" x14ac:dyDescent="0.3">
      <c r="B13" s="69">
        <v>1</v>
      </c>
      <c r="C13" s="78" t="s">
        <v>56</v>
      </c>
      <c r="D13" s="72" t="s">
        <v>57</v>
      </c>
      <c r="E13" s="73"/>
      <c r="F13" s="79"/>
      <c r="G13" s="74">
        <v>147400</v>
      </c>
      <c r="H13" s="75"/>
      <c r="I13" s="76" t="s">
        <v>9</v>
      </c>
      <c r="J13" s="80"/>
      <c r="K13" s="81">
        <f>K11+H13-G13</f>
        <v>3872600</v>
      </c>
    </row>
    <row r="14" spans="2:11" x14ac:dyDescent="0.3">
      <c r="B14" s="69">
        <v>2</v>
      </c>
      <c r="C14" s="82" t="s">
        <v>58</v>
      </c>
      <c r="D14" s="72" t="s">
        <v>59</v>
      </c>
      <c r="E14" s="73"/>
      <c r="F14" s="73"/>
      <c r="G14" s="74">
        <v>36960</v>
      </c>
      <c r="H14" s="75"/>
      <c r="I14" s="76" t="s">
        <v>9</v>
      </c>
      <c r="J14" s="83"/>
      <c r="K14" s="77">
        <f t="shared" ref="K14:K20" si="0">K13+H14-G14</f>
        <v>3835640</v>
      </c>
    </row>
    <row r="15" spans="2:11" x14ac:dyDescent="0.3">
      <c r="B15" s="69">
        <v>3</v>
      </c>
      <c r="C15" s="71" t="s">
        <v>60</v>
      </c>
      <c r="D15" s="72" t="s">
        <v>61</v>
      </c>
      <c r="E15" s="84"/>
      <c r="F15" s="85"/>
      <c r="G15" s="86">
        <v>50000</v>
      </c>
      <c r="H15" s="87"/>
      <c r="I15" s="88" t="s">
        <v>9</v>
      </c>
      <c r="J15" s="89"/>
      <c r="K15" s="77">
        <f t="shared" si="0"/>
        <v>3785640</v>
      </c>
    </row>
    <row r="16" spans="2:11" x14ac:dyDescent="0.3">
      <c r="B16" s="69">
        <v>4</v>
      </c>
      <c r="C16" s="71" t="s">
        <v>62</v>
      </c>
      <c r="D16" s="72" t="s">
        <v>63</v>
      </c>
      <c r="E16" s="84"/>
      <c r="F16" s="85"/>
      <c r="G16" s="86">
        <v>93500</v>
      </c>
      <c r="H16" s="87"/>
      <c r="I16" s="88" t="s">
        <v>9</v>
      </c>
      <c r="J16" s="89"/>
      <c r="K16" s="77">
        <f t="shared" si="0"/>
        <v>3692140</v>
      </c>
    </row>
    <row r="17" spans="2:11" x14ac:dyDescent="0.3">
      <c r="B17" s="69">
        <v>5</v>
      </c>
      <c r="C17" s="71" t="s">
        <v>64</v>
      </c>
      <c r="D17" s="90" t="s">
        <v>65</v>
      </c>
      <c r="E17" s="91"/>
      <c r="F17" s="92"/>
      <c r="G17" s="93">
        <v>27500</v>
      </c>
      <c r="H17" s="94"/>
      <c r="I17" s="88" t="s">
        <v>9</v>
      </c>
      <c r="J17" s="89"/>
      <c r="K17" s="77">
        <f t="shared" si="0"/>
        <v>3664640</v>
      </c>
    </row>
    <row r="18" spans="2:11" x14ac:dyDescent="0.3">
      <c r="B18" s="69">
        <v>6</v>
      </c>
      <c r="C18" s="71" t="s">
        <v>66</v>
      </c>
      <c r="D18" s="90" t="s">
        <v>67</v>
      </c>
      <c r="E18" s="91"/>
      <c r="F18" s="92"/>
      <c r="G18" s="95">
        <v>163000</v>
      </c>
      <c r="H18" s="94"/>
      <c r="I18" s="88" t="s">
        <v>9</v>
      </c>
      <c r="J18" s="90"/>
      <c r="K18" s="77">
        <f t="shared" si="0"/>
        <v>3501640</v>
      </c>
    </row>
    <row r="19" spans="2:11" x14ac:dyDescent="0.3">
      <c r="B19" s="69">
        <v>7</v>
      </c>
      <c r="C19" s="71" t="s">
        <v>68</v>
      </c>
      <c r="D19" s="90" t="s">
        <v>69</v>
      </c>
      <c r="E19" s="91"/>
      <c r="F19" s="92"/>
      <c r="G19" s="95">
        <v>18900</v>
      </c>
      <c r="H19" s="94"/>
      <c r="I19" s="88" t="s">
        <v>9</v>
      </c>
      <c r="J19" s="90"/>
      <c r="K19" s="77">
        <f t="shared" si="0"/>
        <v>3482740</v>
      </c>
    </row>
    <row r="20" spans="2:11" x14ac:dyDescent="0.3">
      <c r="B20" s="69">
        <v>8</v>
      </c>
      <c r="C20" s="71" t="s">
        <v>68</v>
      </c>
      <c r="D20" s="90" t="s">
        <v>70</v>
      </c>
      <c r="E20" s="91"/>
      <c r="F20" s="92"/>
      <c r="G20" s="95">
        <v>90990</v>
      </c>
      <c r="H20" s="94"/>
      <c r="I20" s="88" t="s">
        <v>9</v>
      </c>
      <c r="J20" s="90"/>
      <c r="K20" s="77">
        <f t="shared" si="0"/>
        <v>3391750</v>
      </c>
    </row>
    <row r="21" spans="2:11" x14ac:dyDescent="0.3">
      <c r="B21" s="69"/>
      <c r="C21" s="126" t="s">
        <v>79</v>
      </c>
      <c r="D21" s="127"/>
      <c r="E21" s="96"/>
      <c r="F21" s="97"/>
      <c r="G21" s="98"/>
      <c r="H21" s="99"/>
      <c r="I21" s="100"/>
      <c r="J21" s="101"/>
      <c r="K21" s="102">
        <f>K6-SUM(G13:G20)</f>
        <v>-18250</v>
      </c>
    </row>
    <row r="22" spans="2:11" x14ac:dyDescent="0.3">
      <c r="B22" s="113">
        <v>9</v>
      </c>
      <c r="C22" s="114" t="s">
        <v>80</v>
      </c>
      <c r="D22" s="70" t="s">
        <v>81</v>
      </c>
      <c r="E22" s="115"/>
      <c r="F22" s="116"/>
      <c r="G22" s="117">
        <v>18000</v>
      </c>
      <c r="H22" s="118"/>
      <c r="I22" s="119" t="s">
        <v>118</v>
      </c>
      <c r="J22" s="70"/>
      <c r="K22" s="120">
        <f>K20+H22-G22</f>
        <v>3373750</v>
      </c>
    </row>
    <row r="23" spans="2:11" x14ac:dyDescent="0.3">
      <c r="B23" s="113">
        <v>10</v>
      </c>
      <c r="C23" s="114" t="s">
        <v>82</v>
      </c>
      <c r="D23" s="70" t="s">
        <v>83</v>
      </c>
      <c r="E23" s="115"/>
      <c r="F23" s="116"/>
      <c r="G23" s="117">
        <v>200000</v>
      </c>
      <c r="H23" s="118"/>
      <c r="I23" s="119" t="s">
        <v>118</v>
      </c>
      <c r="J23" s="70"/>
      <c r="K23" s="120">
        <f>K22+H23-G23</f>
        <v>3173750</v>
      </c>
    </row>
    <row r="24" spans="2:11" x14ac:dyDescent="0.3">
      <c r="B24" s="113">
        <v>11</v>
      </c>
      <c r="C24" s="114" t="s">
        <v>68</v>
      </c>
      <c r="D24" s="70" t="s">
        <v>84</v>
      </c>
      <c r="E24" s="115"/>
      <c r="F24" s="116"/>
      <c r="G24" s="117">
        <v>152460</v>
      </c>
      <c r="H24" s="118"/>
      <c r="I24" s="119" t="s">
        <v>118</v>
      </c>
      <c r="J24" s="70"/>
      <c r="K24" s="120">
        <f>K23+H24-G24</f>
        <v>3021290</v>
      </c>
    </row>
    <row r="25" spans="2:11" x14ac:dyDescent="0.3">
      <c r="B25" s="113">
        <v>12</v>
      </c>
      <c r="C25" s="114" t="s">
        <v>85</v>
      </c>
      <c r="D25" s="70" t="s">
        <v>117</v>
      </c>
      <c r="E25" s="115"/>
      <c r="F25" s="116"/>
      <c r="G25" s="117">
        <v>168540</v>
      </c>
      <c r="H25" s="118"/>
      <c r="I25" s="119" t="s">
        <v>118</v>
      </c>
      <c r="J25" s="70"/>
      <c r="K25" s="120">
        <f>K24+H25-G25</f>
        <v>2852750</v>
      </c>
    </row>
    <row r="26" spans="2:11" x14ac:dyDescent="0.3">
      <c r="B26" s="113">
        <v>13</v>
      </c>
      <c r="C26" s="114" t="s">
        <v>85</v>
      </c>
      <c r="D26" s="70" t="s">
        <v>86</v>
      </c>
      <c r="E26" s="115"/>
      <c r="F26" s="116"/>
      <c r="G26" s="117">
        <v>240000</v>
      </c>
      <c r="H26" s="118"/>
      <c r="I26" s="119" t="s">
        <v>118</v>
      </c>
      <c r="J26" s="70"/>
      <c r="K26" s="120">
        <f>K24+H26-G26</f>
        <v>2781290</v>
      </c>
    </row>
    <row r="27" spans="2:11" x14ac:dyDescent="0.3">
      <c r="B27" s="113">
        <v>14</v>
      </c>
      <c r="C27" s="114" t="s">
        <v>87</v>
      </c>
      <c r="D27" s="70" t="s">
        <v>88</v>
      </c>
      <c r="E27" s="115"/>
      <c r="F27" s="116"/>
      <c r="G27" s="117">
        <v>52090</v>
      </c>
      <c r="H27" s="118"/>
      <c r="I27" s="119" t="s">
        <v>118</v>
      </c>
      <c r="J27" s="70"/>
      <c r="K27" s="120">
        <f t="shared" ref="K27:K37" si="1">K26+H27-G27</f>
        <v>2729200</v>
      </c>
    </row>
    <row r="28" spans="2:11" x14ac:dyDescent="0.3">
      <c r="B28" s="113">
        <v>15</v>
      </c>
      <c r="C28" s="114" t="s">
        <v>87</v>
      </c>
      <c r="D28" s="70" t="s">
        <v>67</v>
      </c>
      <c r="E28" s="115"/>
      <c r="F28" s="116"/>
      <c r="G28" s="117">
        <v>62700</v>
      </c>
      <c r="H28" s="118"/>
      <c r="I28" s="119" t="s">
        <v>118</v>
      </c>
      <c r="J28" s="70"/>
      <c r="K28" s="120">
        <f t="shared" si="1"/>
        <v>2666500</v>
      </c>
    </row>
    <row r="29" spans="2:11" x14ac:dyDescent="0.3">
      <c r="B29" s="113">
        <v>16</v>
      </c>
      <c r="C29" s="114" t="s">
        <v>87</v>
      </c>
      <c r="D29" s="70" t="s">
        <v>89</v>
      </c>
      <c r="E29" s="115"/>
      <c r="F29" s="116"/>
      <c r="G29" s="117">
        <v>3800</v>
      </c>
      <c r="H29" s="118"/>
      <c r="I29" s="119" t="s">
        <v>118</v>
      </c>
      <c r="J29" s="70"/>
      <c r="K29" s="120">
        <f t="shared" si="1"/>
        <v>2662700</v>
      </c>
    </row>
    <row r="30" spans="2:11" x14ac:dyDescent="0.3">
      <c r="B30" s="113">
        <v>17</v>
      </c>
      <c r="C30" s="114" t="s">
        <v>90</v>
      </c>
      <c r="D30" s="70" t="s">
        <v>92</v>
      </c>
      <c r="E30" s="115"/>
      <c r="F30" s="116"/>
      <c r="G30" s="117">
        <v>38140</v>
      </c>
      <c r="H30" s="118"/>
      <c r="I30" s="119" t="s">
        <v>118</v>
      </c>
      <c r="J30" s="70"/>
      <c r="K30" s="120">
        <f t="shared" si="1"/>
        <v>2624560</v>
      </c>
    </row>
    <row r="31" spans="2:11" x14ac:dyDescent="0.3">
      <c r="B31" s="113">
        <v>18</v>
      </c>
      <c r="C31" s="114" t="s">
        <v>90</v>
      </c>
      <c r="D31" s="70" t="s">
        <v>91</v>
      </c>
      <c r="E31" s="115"/>
      <c r="F31" s="116"/>
      <c r="G31" s="117">
        <v>18000</v>
      </c>
      <c r="H31" s="118"/>
      <c r="I31" s="119" t="s">
        <v>118</v>
      </c>
      <c r="J31" s="70"/>
      <c r="K31" s="120">
        <f t="shared" si="1"/>
        <v>2606560</v>
      </c>
    </row>
    <row r="32" spans="2:11" x14ac:dyDescent="0.3">
      <c r="B32" s="113">
        <v>19</v>
      </c>
      <c r="C32" s="114" t="s">
        <v>90</v>
      </c>
      <c r="D32" s="70" t="s">
        <v>93</v>
      </c>
      <c r="E32" s="115"/>
      <c r="F32" s="116"/>
      <c r="G32" s="117">
        <v>14500</v>
      </c>
      <c r="H32" s="118"/>
      <c r="I32" s="119" t="s">
        <v>118</v>
      </c>
      <c r="J32" s="70"/>
      <c r="K32" s="120">
        <f t="shared" si="1"/>
        <v>2592060</v>
      </c>
    </row>
    <row r="33" spans="2:11" x14ac:dyDescent="0.3">
      <c r="B33" s="113">
        <v>20</v>
      </c>
      <c r="C33" s="114" t="s">
        <v>90</v>
      </c>
      <c r="D33" s="70" t="s">
        <v>94</v>
      </c>
      <c r="E33" s="115"/>
      <c r="F33" s="116"/>
      <c r="G33" s="117">
        <v>3900</v>
      </c>
      <c r="H33" s="118"/>
      <c r="I33" s="119" t="s">
        <v>118</v>
      </c>
      <c r="J33" s="70"/>
      <c r="K33" s="120">
        <f t="shared" si="1"/>
        <v>2588160</v>
      </c>
    </row>
    <row r="34" spans="2:11" x14ac:dyDescent="0.3">
      <c r="B34" s="113">
        <v>21</v>
      </c>
      <c r="C34" s="114" t="s">
        <v>90</v>
      </c>
      <c r="D34" s="70" t="s">
        <v>95</v>
      </c>
      <c r="E34" s="115"/>
      <c r="F34" s="116"/>
      <c r="G34" s="117">
        <v>100000</v>
      </c>
      <c r="H34" s="118"/>
      <c r="I34" s="119" t="s">
        <v>118</v>
      </c>
      <c r="J34" s="70"/>
      <c r="K34" s="120">
        <f t="shared" si="1"/>
        <v>2488160</v>
      </c>
    </row>
    <row r="35" spans="2:11" x14ac:dyDescent="0.3">
      <c r="B35" s="113">
        <v>22</v>
      </c>
      <c r="C35" s="114" t="s">
        <v>90</v>
      </c>
      <c r="D35" s="70" t="s">
        <v>96</v>
      </c>
      <c r="E35" s="115"/>
      <c r="F35" s="116"/>
      <c r="G35" s="117">
        <v>14000</v>
      </c>
      <c r="H35" s="118"/>
      <c r="I35" s="119" t="s">
        <v>118</v>
      </c>
      <c r="J35" s="70"/>
      <c r="K35" s="120">
        <f t="shared" si="1"/>
        <v>2474160</v>
      </c>
    </row>
    <row r="36" spans="2:11" x14ac:dyDescent="0.3">
      <c r="B36" s="113">
        <v>23</v>
      </c>
      <c r="C36" s="114" t="s">
        <v>97</v>
      </c>
      <c r="D36" s="70" t="s">
        <v>98</v>
      </c>
      <c r="E36" s="115"/>
      <c r="F36" s="116"/>
      <c r="G36" s="117">
        <v>66000</v>
      </c>
      <c r="H36" s="118"/>
      <c r="I36" s="119" t="s">
        <v>118</v>
      </c>
      <c r="J36" s="70"/>
      <c r="K36" s="120">
        <f t="shared" si="1"/>
        <v>2408160</v>
      </c>
    </row>
    <row r="37" spans="2:11" x14ac:dyDescent="0.3">
      <c r="B37" s="113">
        <v>24</v>
      </c>
      <c r="C37" s="114" t="s">
        <v>99</v>
      </c>
      <c r="D37" s="70" t="s">
        <v>100</v>
      </c>
      <c r="E37" s="115"/>
      <c r="F37" s="116"/>
      <c r="G37" s="117">
        <v>30000</v>
      </c>
      <c r="H37" s="118"/>
      <c r="I37" s="119" t="s">
        <v>118</v>
      </c>
      <c r="J37" s="70"/>
      <c r="K37" s="120">
        <f t="shared" si="1"/>
        <v>2378160</v>
      </c>
    </row>
    <row r="38" spans="2:11" x14ac:dyDescent="0.3">
      <c r="B38" s="113">
        <v>25</v>
      </c>
      <c r="C38" s="114" t="s">
        <v>97</v>
      </c>
      <c r="D38" s="70" t="s">
        <v>101</v>
      </c>
      <c r="E38" s="115"/>
      <c r="F38" s="116"/>
      <c r="G38" s="117">
        <v>8000</v>
      </c>
      <c r="H38" s="118"/>
      <c r="I38" s="119" t="s">
        <v>118</v>
      </c>
      <c r="J38" s="70"/>
      <c r="K38" s="120">
        <f t="shared" ref="K38:K52" si="2">K37+H38-G38</f>
        <v>2370160</v>
      </c>
    </row>
    <row r="39" spans="2:11" x14ac:dyDescent="0.3">
      <c r="B39" s="113">
        <v>26</v>
      </c>
      <c r="C39" s="114" t="s">
        <v>99</v>
      </c>
      <c r="D39" s="70" t="s">
        <v>102</v>
      </c>
      <c r="E39" s="115"/>
      <c r="F39" s="116"/>
      <c r="G39" s="117">
        <v>51000</v>
      </c>
      <c r="H39" s="118"/>
      <c r="I39" s="119" t="s">
        <v>118</v>
      </c>
      <c r="J39" s="70"/>
      <c r="K39" s="120">
        <f t="shared" si="2"/>
        <v>2319160</v>
      </c>
    </row>
    <row r="40" spans="2:11" x14ac:dyDescent="0.3">
      <c r="B40" s="113">
        <v>27</v>
      </c>
      <c r="C40" s="114" t="s">
        <v>99</v>
      </c>
      <c r="D40" s="70" t="s">
        <v>103</v>
      </c>
      <c r="E40" s="115"/>
      <c r="F40" s="116"/>
      <c r="G40" s="117">
        <v>25000</v>
      </c>
      <c r="H40" s="118"/>
      <c r="I40" s="119" t="s">
        <v>118</v>
      </c>
      <c r="J40" s="70"/>
      <c r="K40" s="120">
        <f t="shared" si="2"/>
        <v>2294160</v>
      </c>
    </row>
    <row r="41" spans="2:11" x14ac:dyDescent="0.3">
      <c r="B41" s="113">
        <v>28</v>
      </c>
      <c r="C41" s="114" t="s">
        <v>99</v>
      </c>
      <c r="D41" s="70" t="s">
        <v>104</v>
      </c>
      <c r="E41" s="115"/>
      <c r="F41" s="116"/>
      <c r="G41" s="117">
        <v>75000</v>
      </c>
      <c r="H41" s="118"/>
      <c r="I41" s="119" t="s">
        <v>118</v>
      </c>
      <c r="J41" s="70"/>
      <c r="K41" s="120">
        <f t="shared" si="2"/>
        <v>2219160</v>
      </c>
    </row>
    <row r="42" spans="2:11" x14ac:dyDescent="0.3">
      <c r="B42" s="113">
        <v>29</v>
      </c>
      <c r="C42" s="114" t="s">
        <v>78</v>
      </c>
      <c r="D42" s="70" t="s">
        <v>105</v>
      </c>
      <c r="E42" s="115"/>
      <c r="F42" s="116"/>
      <c r="G42" s="117">
        <v>599500</v>
      </c>
      <c r="H42" s="118"/>
      <c r="I42" s="119" t="s">
        <v>118</v>
      </c>
      <c r="J42" s="70"/>
      <c r="K42" s="120">
        <f t="shared" si="2"/>
        <v>1619660</v>
      </c>
    </row>
    <row r="43" spans="2:11" x14ac:dyDescent="0.3">
      <c r="B43" s="113">
        <v>30</v>
      </c>
      <c r="C43" s="114" t="s">
        <v>78</v>
      </c>
      <c r="D43" s="70" t="s">
        <v>106</v>
      </c>
      <c r="E43" s="115"/>
      <c r="F43" s="116"/>
      <c r="G43" s="117">
        <v>500000</v>
      </c>
      <c r="H43" s="118"/>
      <c r="I43" s="119" t="s">
        <v>118</v>
      </c>
      <c r="J43" s="70"/>
      <c r="K43" s="120">
        <f t="shared" si="2"/>
        <v>1119660</v>
      </c>
    </row>
    <row r="44" spans="2:11" x14ac:dyDescent="0.3">
      <c r="B44" s="113">
        <v>31</v>
      </c>
      <c r="C44" s="114" t="s">
        <v>107</v>
      </c>
      <c r="D44" s="70" t="s">
        <v>108</v>
      </c>
      <c r="E44" s="115"/>
      <c r="F44" s="116"/>
      <c r="G44" s="117">
        <v>40000</v>
      </c>
      <c r="H44" s="118"/>
      <c r="I44" s="119" t="s">
        <v>118</v>
      </c>
      <c r="J44" s="70"/>
      <c r="K44" s="120">
        <f t="shared" si="2"/>
        <v>1079660</v>
      </c>
    </row>
    <row r="45" spans="2:11" x14ac:dyDescent="0.3">
      <c r="B45" s="113">
        <v>32</v>
      </c>
      <c r="C45" s="114" t="s">
        <v>97</v>
      </c>
      <c r="D45" s="70" t="s">
        <v>109</v>
      </c>
      <c r="E45" s="115"/>
      <c r="F45" s="116"/>
      <c r="G45" s="117">
        <v>97130</v>
      </c>
      <c r="H45" s="118"/>
      <c r="I45" s="119" t="s">
        <v>118</v>
      </c>
      <c r="J45" s="70"/>
      <c r="K45" s="120">
        <f t="shared" si="2"/>
        <v>982530</v>
      </c>
    </row>
    <row r="46" spans="2:11" x14ac:dyDescent="0.3">
      <c r="B46" s="113">
        <v>33</v>
      </c>
      <c r="C46" s="114" t="s">
        <v>87</v>
      </c>
      <c r="D46" s="70" t="s">
        <v>110</v>
      </c>
      <c r="E46" s="115"/>
      <c r="F46" s="116"/>
      <c r="G46" s="117">
        <v>24450</v>
      </c>
      <c r="H46" s="118"/>
      <c r="I46" s="119" t="s">
        <v>118</v>
      </c>
      <c r="J46" s="70"/>
      <c r="K46" s="120">
        <f t="shared" si="2"/>
        <v>958080</v>
      </c>
    </row>
    <row r="47" spans="2:11" x14ac:dyDescent="0.3">
      <c r="B47" s="113">
        <v>34</v>
      </c>
      <c r="C47" s="114" t="s">
        <v>87</v>
      </c>
      <c r="D47" s="70" t="s">
        <v>111</v>
      </c>
      <c r="E47" s="115"/>
      <c r="F47" s="116"/>
      <c r="G47" s="117">
        <v>8000</v>
      </c>
      <c r="H47" s="118"/>
      <c r="I47" s="119" t="s">
        <v>118</v>
      </c>
      <c r="J47" s="70"/>
      <c r="K47" s="120">
        <f t="shared" si="2"/>
        <v>950080</v>
      </c>
    </row>
    <row r="48" spans="2:11" x14ac:dyDescent="0.3">
      <c r="B48" s="113">
        <v>35</v>
      </c>
      <c r="C48" s="114" t="s">
        <v>97</v>
      </c>
      <c r="D48" s="70" t="s">
        <v>112</v>
      </c>
      <c r="E48" s="115"/>
      <c r="F48" s="116"/>
      <c r="G48" s="117">
        <v>500000</v>
      </c>
      <c r="H48" s="118"/>
      <c r="I48" s="119" t="s">
        <v>118</v>
      </c>
      <c r="J48" s="70"/>
      <c r="K48" s="120">
        <f t="shared" si="2"/>
        <v>450080</v>
      </c>
    </row>
    <row r="49" spans="2:11" x14ac:dyDescent="0.3">
      <c r="B49" s="113">
        <v>36</v>
      </c>
      <c r="C49" s="114" t="s">
        <v>90</v>
      </c>
      <c r="D49" s="70" t="s">
        <v>113</v>
      </c>
      <c r="E49" s="115"/>
      <c r="F49" s="116"/>
      <c r="G49" s="117">
        <v>28100</v>
      </c>
      <c r="H49" s="118"/>
      <c r="I49" s="119" t="s">
        <v>118</v>
      </c>
      <c r="J49" s="70"/>
      <c r="K49" s="120">
        <f t="shared" si="2"/>
        <v>421980</v>
      </c>
    </row>
    <row r="50" spans="2:11" x14ac:dyDescent="0.3">
      <c r="B50" s="113">
        <v>37</v>
      </c>
      <c r="C50" s="114" t="s">
        <v>78</v>
      </c>
      <c r="D50" s="70" t="s">
        <v>114</v>
      </c>
      <c r="E50" s="115"/>
      <c r="F50" s="116"/>
      <c r="G50" s="117">
        <v>3700</v>
      </c>
      <c r="H50" s="118"/>
      <c r="I50" s="119" t="s">
        <v>118</v>
      </c>
      <c r="J50" s="70"/>
      <c r="K50" s="120">
        <f t="shared" si="2"/>
        <v>418280</v>
      </c>
    </row>
    <row r="51" spans="2:11" x14ac:dyDescent="0.3">
      <c r="B51" s="113">
        <v>38</v>
      </c>
      <c r="C51" s="114" t="s">
        <v>107</v>
      </c>
      <c r="D51" s="70" t="s">
        <v>115</v>
      </c>
      <c r="E51" s="115"/>
      <c r="F51" s="116"/>
      <c r="G51" s="117">
        <v>50000</v>
      </c>
      <c r="H51" s="118"/>
      <c r="I51" s="119" t="s">
        <v>118</v>
      </c>
      <c r="J51" s="70"/>
      <c r="K51" s="120">
        <f t="shared" si="2"/>
        <v>368280</v>
      </c>
    </row>
    <row r="52" spans="2:11" x14ac:dyDescent="0.3">
      <c r="B52" s="113">
        <v>39</v>
      </c>
      <c r="C52" s="114" t="s">
        <v>107</v>
      </c>
      <c r="D52" s="70" t="s">
        <v>116</v>
      </c>
      <c r="E52" s="115"/>
      <c r="F52" s="116"/>
      <c r="G52" s="117">
        <v>3700</v>
      </c>
      <c r="H52" s="118"/>
      <c r="I52" s="119" t="s">
        <v>118</v>
      </c>
      <c r="J52" s="70"/>
      <c r="K52" s="120">
        <f t="shared" si="2"/>
        <v>364580</v>
      </c>
    </row>
    <row r="53" spans="2:11" ht="17.25" thickBot="1" x14ac:dyDescent="0.35">
      <c r="B53" s="121">
        <v>40</v>
      </c>
      <c r="C53" s="114"/>
      <c r="D53" s="70"/>
      <c r="E53" s="115"/>
      <c r="F53" s="116"/>
      <c r="G53" s="117"/>
      <c r="H53" s="118"/>
      <c r="I53" s="119" t="s">
        <v>118</v>
      </c>
      <c r="J53" s="122"/>
      <c r="K53" s="123"/>
    </row>
    <row r="54" spans="2:11" ht="18" thickTop="1" thickBot="1" x14ac:dyDescent="0.35">
      <c r="B54" s="36"/>
      <c r="C54" s="36" t="s">
        <v>10</v>
      </c>
      <c r="D54" s="37"/>
      <c r="E54" s="38"/>
      <c r="F54" s="39"/>
      <c r="G54" s="45">
        <f>SUM(G6:G53)</f>
        <v>3823960</v>
      </c>
      <c r="H54" s="46">
        <f>SUM(H6:H53)</f>
        <v>4020000</v>
      </c>
      <c r="I54" s="40"/>
      <c r="J54" s="40"/>
      <c r="K54" s="63">
        <f>H54-G54</f>
        <v>196040</v>
      </c>
    </row>
    <row r="55" spans="2:11" ht="17.25" thickBot="1" x14ac:dyDescent="0.35">
      <c r="B55" s="41"/>
      <c r="F55" s="41"/>
      <c r="J55" s="42" t="s">
        <v>11</v>
      </c>
      <c r="K55" s="64">
        <f>K54</f>
        <v>196040</v>
      </c>
    </row>
  </sheetData>
  <mergeCells count="3">
    <mergeCell ref="B2:K2"/>
    <mergeCell ref="B4:K4"/>
    <mergeCell ref="C21:D21"/>
  </mergeCells>
  <phoneticPr fontId="3" type="noConversion"/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2018_01</vt:lpstr>
      <vt:lpstr>2018_02</vt:lpstr>
      <vt:lpstr>2018_03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Windows 사용자</cp:lastModifiedBy>
  <cp:lastPrinted>2019-03-01T01:59:23Z</cp:lastPrinted>
  <dcterms:created xsi:type="dcterms:W3CDTF">2017-12-31T10:47:59Z</dcterms:created>
  <dcterms:modified xsi:type="dcterms:W3CDTF">2019-04-06T10:16:33Z</dcterms:modified>
</cp:coreProperties>
</file>