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80" windowWidth="20730" windowHeight="97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H24" i="1" l="1"/>
  <c r="H23" i="1"/>
  <c r="H22" i="1"/>
  <c r="H21" i="1"/>
  <c r="H20" i="1"/>
  <c r="H19" i="1"/>
  <c r="H6" i="1" l="1"/>
  <c r="H7" i="1" s="1"/>
  <c r="H8" i="1" s="1"/>
  <c r="H9" i="1" s="1"/>
  <c r="H10" i="1" s="1"/>
  <c r="H11" i="1" s="1"/>
  <c r="H12" i="1" s="1"/>
  <c r="H13" i="1" s="1"/>
  <c r="H14" i="1" s="1"/>
  <c r="H15" i="1" s="1"/>
  <c r="H25" i="1" l="1"/>
  <c r="F25" i="1"/>
  <c r="G25" i="1"/>
  <c r="G16" i="1" l="1"/>
  <c r="F16" i="1"/>
  <c r="H16" i="1" l="1"/>
</calcChain>
</file>

<file path=xl/sharedStrings.xml><?xml version="1.0" encoding="utf-8"?>
<sst xmlns="http://schemas.openxmlformats.org/spreadsheetml/2006/main" count="74" uniqueCount="56">
  <si>
    <t>(단위:원)</t>
    <phoneticPr fontId="3" type="noConversion"/>
  </si>
  <si>
    <t>증빙
번호</t>
    <phoneticPr fontId="3" type="noConversion"/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</si>
  <si>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</si>
  <si>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</si>
  <si>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</si>
  <si>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</si>
  <si>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</si>
  <si>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</si>
  <si>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</si>
  <si>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</si>
  <si>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</si>
  <si>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입금</t>
  </si>
  <si>
    <t>운영비</t>
    <phoneticPr fontId="3" type="noConversion"/>
  </si>
  <si>
    <t>사업비</t>
    <phoneticPr fontId="3" type="noConversion"/>
  </si>
  <si>
    <t>합   계</t>
    <phoneticPr fontId="3" type="noConversion"/>
  </si>
  <si>
    <t>공  란</t>
    <phoneticPr fontId="3" type="noConversion"/>
  </si>
  <si>
    <t xml:space="preserve">월 </t>
  </si>
  <si>
    <t>담당</t>
    <phoneticPr fontId="3" type="noConversion"/>
  </si>
  <si>
    <t xml:space="preserve">항목 </t>
  </si>
  <si>
    <t>배정금액</t>
    <phoneticPr fontId="3" type="noConversion"/>
  </si>
  <si>
    <t>집행</t>
  </si>
  <si>
    <t>임원단</t>
    <phoneticPr fontId="3" type="noConversion"/>
  </si>
  <si>
    <t>활동비</t>
  </si>
  <si>
    <t>소  계</t>
  </si>
  <si>
    <t>비고</t>
    <phoneticPr fontId="2" type="noConversion"/>
  </si>
  <si>
    <t>예비비</t>
    <phoneticPr fontId="2" type="noConversion"/>
  </si>
  <si>
    <t>담당목사</t>
    <phoneticPr fontId="3" type="noConversion"/>
  </si>
  <si>
    <t>임원단</t>
    <phoneticPr fontId="2" type="noConversion"/>
  </si>
  <si>
    <t>임원단</t>
    <phoneticPr fontId="3" type="noConversion"/>
  </si>
  <si>
    <t>6월 예산 받음</t>
    <phoneticPr fontId="3" type="noConversion"/>
  </si>
  <si>
    <t>운영비</t>
    <phoneticPr fontId="2" type="noConversion"/>
  </si>
  <si>
    <t>6월 생일축하 케잌 구입
(풍납 파리바게뜨-딸기듬뿍티라미스)</t>
    <phoneticPr fontId="2" type="noConversion"/>
  </si>
  <si>
    <t>카드</t>
    <phoneticPr fontId="2" type="noConversion"/>
  </si>
  <si>
    <t>김정현청년 선결제 및 후지급</t>
    <phoneticPr fontId="2" type="noConversion"/>
  </si>
  <si>
    <t>스타벅스카드재충전(둔촌동점-재충전)</t>
    <phoneticPr fontId="2" type="noConversion"/>
  </si>
  <si>
    <t>임원회의 시 식대(을밀대 롯데백화점-식대)</t>
    <phoneticPr fontId="2" type="noConversion"/>
  </si>
  <si>
    <t>임원회의 시 음료(엔제리너스 롯데백화점-음료)</t>
    <phoneticPr fontId="2" type="noConversion"/>
  </si>
  <si>
    <t>청년부점심식사(한솥둔촌역점-돈까스도련님3개,국화4개,고기고기3개)</t>
    <phoneticPr fontId="2" type="noConversion"/>
  </si>
  <si>
    <t>이필원청년 선결제 및 후지급</t>
    <phoneticPr fontId="2" type="noConversion"/>
  </si>
  <si>
    <t>청년부점심식사(한솥둔촌역점)</t>
    <phoneticPr fontId="2" type="noConversion"/>
  </si>
  <si>
    <t>청년부셀모임간식비(CU성내둔촌점-과자및음료류)</t>
    <phoneticPr fontId="2" type="noConversion"/>
  </si>
  <si>
    <t>청년부점심식사(한솥둔촌역점-돈치불고기5개,동백5개)</t>
    <phoneticPr fontId="2" type="noConversion"/>
  </si>
  <si>
    <t>청년부전체모임식사(교촌,도미노,배스킨:모바일쿠폰결제)</t>
    <phoneticPr fontId="2" type="noConversion"/>
  </si>
  <si>
    <t>생일선물 구입(온라인문화상품권 100,000*10매 : 모바일쿠폰결제)</t>
    <phoneticPr fontId="2" type="noConversion"/>
  </si>
  <si>
    <t>부족분 임원결제</t>
    <phoneticPr fontId="2" type="noConversion"/>
  </si>
  <si>
    <t>활동비</t>
    <phoneticPr fontId="2" type="noConversion"/>
  </si>
  <si>
    <t>생일 및 새신자</t>
    <phoneticPr fontId="2" type="noConversion"/>
  </si>
  <si>
    <t>심방비</t>
    <phoneticPr fontId="2" type="noConversion"/>
  </si>
  <si>
    <t>6</t>
    <phoneticPr fontId="3" type="noConversion"/>
  </si>
  <si>
    <t>사업비</t>
    <phoneticPr fontId="2" type="noConversion"/>
  </si>
  <si>
    <t>청년부 식비</t>
    <phoneticPr fontId="2" type="noConversion"/>
  </si>
  <si>
    <t>셀모임 지원</t>
    <phoneticPr fontId="2" type="noConversion"/>
  </si>
  <si>
    <t>임원회의</t>
    <phoneticPr fontId="2" type="noConversion"/>
  </si>
  <si>
    <t>기타필요용품 등</t>
    <phoneticPr fontId="2" type="noConversion"/>
  </si>
  <si>
    <t>6월30일 청년부전체식사결제 시 부족분, 임원결제</t>
    <phoneticPr fontId="2" type="noConversion"/>
  </si>
  <si>
    <r>
      <t xml:space="preserve">    &lt; 2018년 포이에마 청년부 6월 지출 내역 &gt; </t>
    </r>
    <r>
      <rPr>
        <b/>
        <sz val="22"/>
        <rFont val="맑은 고딕"/>
        <family val="3"/>
        <charset val="129"/>
        <scheme val="major"/>
      </rPr>
      <t>(기록자 : 윤다인)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</si>
</sst>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#,##0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20"/>
      <name val="휴먼명조"/>
      <family val="3"/>
      <charset val="129"/>
    </font>
    <font>
      <b/>
      <sz val="20"/>
      <color theme="1"/>
      <name val="휴먼명조"/>
      <family val="3"/>
      <charset val="129"/>
    </font>
    <font>
      <sz val="20"/>
      <name val="휴먼명조"/>
      <family val="3"/>
      <charset val="129"/>
    </font>
    <font>
      <sz val="20"/>
      <color theme="1"/>
      <name val="휴먼명조"/>
      <family val="3"/>
      <charset val="129"/>
    </font>
    <font>
      <b/>
      <sz val="20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20"/>
      <name val="맑은 고딕"/>
      <family val="3"/>
      <charset val="129"/>
      <scheme val="major"/>
    </font>
    <font>
      <sz val="20"/>
      <color rgb="FFFF0000"/>
      <name val="맑은 고딕"/>
      <family val="3"/>
      <charset val="129"/>
      <scheme val="major"/>
    </font>
    <font>
      <sz val="20"/>
      <color theme="1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1" fontId="4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41" fontId="8" fillId="0" borderId="0" xfId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1" fontId="8" fillId="0" borderId="3" xfId="1" applyFont="1" applyFill="1" applyBorder="1" applyAlignment="1">
      <alignment horizontal="center" vertical="center"/>
    </xf>
    <xf numFmtId="41" fontId="8" fillId="0" borderId="3" xfId="0" applyNumberFormat="1" applyFont="1" applyFill="1" applyBorder="1" applyAlignment="1">
      <alignment horizontal="center" vertical="center"/>
    </xf>
    <xf numFmtId="41" fontId="6" fillId="3" borderId="3" xfId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1" fontId="8" fillId="0" borderId="13" xfId="0" applyNumberFormat="1" applyFont="1" applyFill="1" applyBorder="1" applyAlignment="1">
      <alignment vertical="center"/>
    </xf>
    <xf numFmtId="41" fontId="8" fillId="0" borderId="3" xfId="0" applyNumberFormat="1" applyFont="1" applyFill="1" applyBorder="1" applyAlignment="1">
      <alignment vertical="center"/>
    </xf>
    <xf numFmtId="41" fontId="8" fillId="0" borderId="3" xfId="1" applyFont="1" applyFill="1" applyBorder="1" applyAlignment="1">
      <alignment vertical="center"/>
    </xf>
    <xf numFmtId="41" fontId="8" fillId="0" borderId="13" xfId="1" applyFont="1" applyFill="1" applyBorder="1" applyAlignment="1">
      <alignment vertical="center"/>
    </xf>
    <xf numFmtId="0" fontId="9" fillId="0" borderId="1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 wrapText="1"/>
    </xf>
    <xf numFmtId="41" fontId="12" fillId="0" borderId="2" xfId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left" vertical="center" wrapText="1"/>
    </xf>
    <xf numFmtId="41" fontId="12" fillId="0" borderId="3" xfId="1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right" vertical="center"/>
    </xf>
    <xf numFmtId="49" fontId="10" fillId="2" borderId="14" xfId="0" applyNumberFormat="1" applyFont="1" applyFill="1" applyBorder="1" applyAlignment="1">
      <alignment horizontal="center" vertical="center" wrapText="1"/>
    </xf>
    <xf numFmtId="49" fontId="10" fillId="2" borderId="15" xfId="0" applyNumberFormat="1" applyFont="1" applyFill="1" applyBorder="1" applyAlignment="1">
      <alignment horizontal="center" vertical="center"/>
    </xf>
    <xf numFmtId="49" fontId="10" fillId="2" borderId="15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>
      <alignment horizontal="center" vertical="center" wrapText="1"/>
    </xf>
    <xf numFmtId="49" fontId="12" fillId="0" borderId="18" xfId="0" applyNumberFormat="1" applyFont="1" applyFill="1" applyBorder="1" applyAlignment="1">
      <alignment horizontal="center" vertical="center" wrapText="1"/>
    </xf>
    <xf numFmtId="0" fontId="12" fillId="0" borderId="19" xfId="0" applyNumberFormat="1" applyFont="1" applyFill="1" applyBorder="1" applyAlignment="1">
      <alignment horizontal="center" vertical="center"/>
    </xf>
    <xf numFmtId="49" fontId="12" fillId="0" borderId="20" xfId="0" applyNumberFormat="1" applyFont="1" applyFill="1" applyBorder="1" applyAlignment="1">
      <alignment horizontal="center" vertical="center" wrapText="1"/>
    </xf>
    <xf numFmtId="0" fontId="12" fillId="0" borderId="20" xfId="0" applyNumberFormat="1" applyFont="1" applyFill="1" applyBorder="1" applyAlignment="1">
      <alignment horizontal="center" vertical="center" wrapText="1"/>
    </xf>
    <xf numFmtId="41" fontId="10" fillId="2" borderId="24" xfId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6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10" fillId="2" borderId="21" xfId="0" applyNumberFormat="1" applyFont="1" applyFill="1" applyBorder="1" applyAlignment="1">
      <alignment horizontal="center" vertical="center"/>
    </xf>
    <xf numFmtId="0" fontId="10" fillId="2" borderId="22" xfId="0" applyNumberFormat="1" applyFont="1" applyFill="1" applyBorder="1" applyAlignment="1">
      <alignment horizontal="center" vertical="center"/>
    </xf>
    <xf numFmtId="0" fontId="10" fillId="2" borderId="23" xfId="0" applyNumberFormat="1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/>
    </xf>
    <xf numFmtId="49" fontId="8" fillId="0" borderId="10" xfId="0" applyNumberFormat="1" applyFont="1" applyFill="1" applyBorder="1" applyAlignment="1">
      <alignment horizontal="center" vertical="center"/>
    </xf>
    <xf numFmtId="49" fontId="8" fillId="0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tabSelected="1" view="pageBreakPreview" zoomScale="44" zoomScaleNormal="70" zoomScaleSheetLayoutView="44" workbookViewId="0">
      <pane ySplit="4" topLeftCell="A8" activePane="bottomLeft" state="frozen"/>
      <selection pane="bottomLeft" activeCell="G11" sqref="G11"/>
    </sheetView>
  </sheetViews>
  <sheetFormatPr defaultRowHeight="16.5"/>
  <cols>
    <col min="1" max="1" width="10.25" customWidth="1"/>
    <col min="2" max="2" width="7.125" bestFit="1" customWidth="1"/>
    <col min="3" max="3" width="12.75" bestFit="1" customWidth="1"/>
    <col min="4" max="4" width="18.5" bestFit="1" customWidth="1"/>
    <col min="5" max="5" width="70" bestFit="1" customWidth="1"/>
    <col min="6" max="6" width="28.375" bestFit="1" customWidth="1"/>
    <col min="7" max="7" width="26.625" bestFit="1" customWidth="1"/>
    <col min="8" max="8" width="28.375" bestFit="1" customWidth="1"/>
    <col min="9" max="9" width="90.25" bestFit="1" customWidth="1"/>
    <col min="10" max="10" width="30.5" style="17" customWidth="1"/>
    <col min="12" max="12" width="10.25" bestFit="1" customWidth="1"/>
  </cols>
  <sheetData>
    <row r="1" spans="1:10" ht="20.100000000000001" customHeight="1">
      <c r="A1" s="56" t="s">
        <v>55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20.100000000000001" customHeight="1">
      <c r="A2" s="57"/>
      <c r="B2" s="57"/>
      <c r="C2" s="57"/>
      <c r="D2" s="57"/>
      <c r="E2" s="57"/>
      <c r="F2" s="57"/>
      <c r="G2" s="57"/>
      <c r="H2" s="57"/>
      <c r="I2" s="57"/>
      <c r="J2" s="57"/>
    </row>
    <row r="3" spans="1:10" ht="20.100000000000001" customHeight="1" thickBot="1">
      <c r="A3" s="29"/>
      <c r="B3" s="29"/>
      <c r="C3" s="29"/>
      <c r="D3" s="29"/>
      <c r="E3" s="29"/>
      <c r="F3" s="29"/>
      <c r="G3" s="29"/>
      <c r="H3" s="29"/>
      <c r="I3" s="29"/>
      <c r="J3" s="42" t="s">
        <v>0</v>
      </c>
    </row>
    <row r="4" spans="1:10" ht="63.75" thickBot="1">
      <c r="A4" s="43" t="s">
        <v>1</v>
      </c>
      <c r="B4" s="44" t="s">
        <v>2</v>
      </c>
      <c r="C4" s="44" t="s">
        <v>3</v>
      </c>
      <c r="D4" s="44" t="s">
        <v>4</v>
      </c>
      <c r="E4" s="45" t="s">
        <v>5</v>
      </c>
      <c r="F4" s="44" t="s">
        <v>6</v>
      </c>
      <c r="G4" s="44" t="s">
        <v>7</v>
      </c>
      <c r="H4" s="44" t="s">
        <v>8</v>
      </c>
      <c r="I4" s="45" t="s">
        <v>9</v>
      </c>
      <c r="J4" s="46" t="s">
        <v>10</v>
      </c>
    </row>
    <row r="5" spans="1:10" ht="66" customHeight="1" thickTop="1">
      <c r="A5" s="47"/>
      <c r="B5" s="31">
        <v>6</v>
      </c>
      <c r="C5" s="32"/>
      <c r="D5" s="33" t="s">
        <v>11</v>
      </c>
      <c r="E5" s="34" t="s">
        <v>29</v>
      </c>
      <c r="F5" s="35">
        <v>800000</v>
      </c>
      <c r="G5" s="35"/>
      <c r="H5" s="35"/>
      <c r="I5" s="30"/>
      <c r="J5" s="48"/>
    </row>
    <row r="6" spans="1:10" ht="63">
      <c r="A6" s="49">
        <v>1</v>
      </c>
      <c r="B6" s="31">
        <v>6</v>
      </c>
      <c r="C6" s="36">
        <v>3</v>
      </c>
      <c r="D6" s="37" t="s">
        <v>30</v>
      </c>
      <c r="E6" s="38" t="s">
        <v>31</v>
      </c>
      <c r="F6" s="39"/>
      <c r="G6" s="39">
        <v>26000</v>
      </c>
      <c r="H6" s="39">
        <f>F5-G6</f>
        <v>774000</v>
      </c>
      <c r="I6" s="40" t="s">
        <v>32</v>
      </c>
      <c r="J6" s="50" t="s">
        <v>33</v>
      </c>
    </row>
    <row r="7" spans="1:10" ht="31.5">
      <c r="A7" s="49">
        <v>2</v>
      </c>
      <c r="B7" s="31">
        <v>6</v>
      </c>
      <c r="C7" s="36">
        <v>6</v>
      </c>
      <c r="D7" s="37" t="s">
        <v>45</v>
      </c>
      <c r="E7" s="38" t="s">
        <v>34</v>
      </c>
      <c r="F7" s="39"/>
      <c r="G7" s="39">
        <v>150000</v>
      </c>
      <c r="H7" s="39">
        <f t="shared" ref="H7:H15" si="0">H6-G7</f>
        <v>624000</v>
      </c>
      <c r="I7" s="40" t="s">
        <v>32</v>
      </c>
      <c r="J7" s="50"/>
    </row>
    <row r="8" spans="1:10" ht="31.5">
      <c r="A8" s="49">
        <v>3</v>
      </c>
      <c r="B8" s="31">
        <v>6</v>
      </c>
      <c r="C8" s="36">
        <v>8</v>
      </c>
      <c r="D8" s="37" t="s">
        <v>30</v>
      </c>
      <c r="E8" s="38" t="s">
        <v>35</v>
      </c>
      <c r="F8" s="39"/>
      <c r="G8" s="39">
        <v>57000</v>
      </c>
      <c r="H8" s="39">
        <f t="shared" si="0"/>
        <v>567000</v>
      </c>
      <c r="I8" s="40" t="s">
        <v>32</v>
      </c>
      <c r="J8" s="50"/>
    </row>
    <row r="9" spans="1:10" ht="63">
      <c r="A9" s="49">
        <v>4</v>
      </c>
      <c r="B9" s="31">
        <v>6</v>
      </c>
      <c r="C9" s="36">
        <v>8</v>
      </c>
      <c r="D9" s="37" t="s">
        <v>30</v>
      </c>
      <c r="E9" s="38" t="s">
        <v>36</v>
      </c>
      <c r="F9" s="39"/>
      <c r="G9" s="39">
        <v>22100</v>
      </c>
      <c r="H9" s="39">
        <f t="shared" si="0"/>
        <v>544900</v>
      </c>
      <c r="I9" s="40" t="s">
        <v>32</v>
      </c>
      <c r="J9" s="50"/>
    </row>
    <row r="10" spans="1:10" ht="63">
      <c r="A10" s="49">
        <v>5</v>
      </c>
      <c r="B10" s="31">
        <v>6</v>
      </c>
      <c r="C10" s="36">
        <v>10</v>
      </c>
      <c r="D10" s="37" t="s">
        <v>49</v>
      </c>
      <c r="E10" s="38" t="s">
        <v>37</v>
      </c>
      <c r="F10" s="39"/>
      <c r="G10" s="39">
        <v>38800</v>
      </c>
      <c r="H10" s="39">
        <f t="shared" si="0"/>
        <v>506100</v>
      </c>
      <c r="I10" s="41" t="s">
        <v>32</v>
      </c>
      <c r="J10" s="51"/>
    </row>
    <row r="11" spans="1:10" ht="63">
      <c r="A11" s="49">
        <v>6</v>
      </c>
      <c r="B11" s="31">
        <v>6</v>
      </c>
      <c r="C11" s="36">
        <v>17</v>
      </c>
      <c r="D11" s="37" t="s">
        <v>49</v>
      </c>
      <c r="E11" s="38" t="s">
        <v>39</v>
      </c>
      <c r="F11" s="39"/>
      <c r="G11" s="39">
        <v>41800</v>
      </c>
      <c r="H11" s="39">
        <f t="shared" si="0"/>
        <v>464300</v>
      </c>
      <c r="I11" s="41" t="s">
        <v>32</v>
      </c>
      <c r="J11" s="51" t="s">
        <v>38</v>
      </c>
    </row>
    <row r="12" spans="1:10" ht="63">
      <c r="A12" s="49">
        <v>7</v>
      </c>
      <c r="B12" s="31">
        <v>6</v>
      </c>
      <c r="C12" s="36">
        <v>24</v>
      </c>
      <c r="D12" s="37" t="s">
        <v>49</v>
      </c>
      <c r="E12" s="38" t="s">
        <v>40</v>
      </c>
      <c r="F12" s="39"/>
      <c r="G12" s="39">
        <v>31200</v>
      </c>
      <c r="H12" s="39">
        <f t="shared" si="0"/>
        <v>433100</v>
      </c>
      <c r="I12" s="41" t="s">
        <v>32</v>
      </c>
      <c r="J12" s="51"/>
    </row>
    <row r="13" spans="1:10" ht="63">
      <c r="A13" s="49">
        <v>8</v>
      </c>
      <c r="B13" s="31">
        <v>6</v>
      </c>
      <c r="C13" s="36">
        <v>24</v>
      </c>
      <c r="D13" s="37" t="s">
        <v>49</v>
      </c>
      <c r="E13" s="38" t="s">
        <v>41</v>
      </c>
      <c r="F13" s="39"/>
      <c r="G13" s="39">
        <v>48500</v>
      </c>
      <c r="H13" s="39">
        <f t="shared" si="0"/>
        <v>384600</v>
      </c>
      <c r="I13" s="41" t="s">
        <v>32</v>
      </c>
      <c r="J13" s="51"/>
    </row>
    <row r="14" spans="1:10" ht="63">
      <c r="A14" s="49">
        <v>9</v>
      </c>
      <c r="B14" s="31">
        <v>6</v>
      </c>
      <c r="C14" s="36">
        <v>30</v>
      </c>
      <c r="D14" s="37" t="s">
        <v>30</v>
      </c>
      <c r="E14" s="38" t="s">
        <v>43</v>
      </c>
      <c r="F14" s="39"/>
      <c r="G14" s="39">
        <v>100000</v>
      </c>
      <c r="H14" s="39">
        <f t="shared" si="0"/>
        <v>284600</v>
      </c>
      <c r="I14" s="41" t="s">
        <v>32</v>
      </c>
      <c r="J14" s="51"/>
    </row>
    <row r="15" spans="1:10" ht="63">
      <c r="A15" s="49">
        <v>10</v>
      </c>
      <c r="B15" s="31">
        <v>6</v>
      </c>
      <c r="C15" s="36">
        <v>30</v>
      </c>
      <c r="D15" s="37" t="s">
        <v>49</v>
      </c>
      <c r="E15" s="38" t="s">
        <v>42</v>
      </c>
      <c r="F15" s="39"/>
      <c r="G15" s="39">
        <v>293090</v>
      </c>
      <c r="H15" s="39">
        <f t="shared" si="0"/>
        <v>-8490</v>
      </c>
      <c r="I15" s="41" t="s">
        <v>32</v>
      </c>
      <c r="J15" s="51" t="s">
        <v>44</v>
      </c>
    </row>
    <row r="16" spans="1:10" ht="42" customHeight="1" thickBot="1">
      <c r="A16" s="58" t="s">
        <v>14</v>
      </c>
      <c r="B16" s="59"/>
      <c r="C16" s="59"/>
      <c r="D16" s="59"/>
      <c r="E16" s="60"/>
      <c r="F16" s="52">
        <f>SUM(F5:F15)</f>
        <v>800000</v>
      </c>
      <c r="G16" s="52">
        <f>SUM(G6:G15)</f>
        <v>808490</v>
      </c>
      <c r="H16" s="52">
        <f>F16-G16</f>
        <v>-8490</v>
      </c>
      <c r="I16" s="61" t="s">
        <v>15</v>
      </c>
      <c r="J16" s="62"/>
    </row>
    <row r="17" spans="1:10" ht="24.95" customHeight="1">
      <c r="A17" s="1"/>
      <c r="B17" s="2"/>
      <c r="C17" s="2"/>
      <c r="D17" s="2"/>
      <c r="E17" s="3"/>
      <c r="F17" s="4"/>
      <c r="G17" s="2"/>
      <c r="H17" s="2"/>
      <c r="I17" s="5"/>
      <c r="J17" s="5"/>
    </row>
    <row r="18" spans="1:10" ht="35.1" customHeight="1" thickBot="1">
      <c r="A18" s="6"/>
      <c r="B18" s="20" t="s">
        <v>16</v>
      </c>
      <c r="C18" s="20" t="s">
        <v>4</v>
      </c>
      <c r="D18" s="20" t="s">
        <v>17</v>
      </c>
      <c r="E18" s="8" t="s">
        <v>18</v>
      </c>
      <c r="F18" s="7" t="s">
        <v>19</v>
      </c>
      <c r="G18" s="7" t="s">
        <v>20</v>
      </c>
      <c r="H18" s="7" t="s">
        <v>8</v>
      </c>
      <c r="I18" s="9" t="s">
        <v>24</v>
      </c>
    </row>
    <row r="19" spans="1:10" ht="35.1" customHeight="1" thickTop="1">
      <c r="A19" s="6"/>
      <c r="B19" s="66" t="s">
        <v>48</v>
      </c>
      <c r="C19" s="64" t="s">
        <v>13</v>
      </c>
      <c r="D19" s="64" t="s">
        <v>28</v>
      </c>
      <c r="E19" s="19" t="s">
        <v>51</v>
      </c>
      <c r="F19" s="10">
        <v>200000</v>
      </c>
      <c r="G19" s="22">
        <v>324290</v>
      </c>
      <c r="H19" s="25">
        <f t="shared" ref="H19:H24" si="1">F19-G19</f>
        <v>-124290</v>
      </c>
      <c r="I19" s="26"/>
    </row>
    <row r="20" spans="1:10" ht="35.1" customHeight="1">
      <c r="A20" s="6"/>
      <c r="B20" s="67"/>
      <c r="C20" s="65"/>
      <c r="D20" s="65"/>
      <c r="E20" s="18" t="s">
        <v>50</v>
      </c>
      <c r="F20" s="12">
        <v>200000</v>
      </c>
      <c r="G20" s="23">
        <v>129100</v>
      </c>
      <c r="H20" s="24">
        <f t="shared" si="1"/>
        <v>70900</v>
      </c>
      <c r="I20" s="27"/>
    </row>
    <row r="21" spans="1:10" ht="35.1" customHeight="1">
      <c r="A21" s="6"/>
      <c r="B21" s="67"/>
      <c r="C21" s="63" t="s">
        <v>12</v>
      </c>
      <c r="D21" s="63" t="s">
        <v>21</v>
      </c>
      <c r="E21" s="18" t="s">
        <v>52</v>
      </c>
      <c r="F21" s="12">
        <v>100000</v>
      </c>
      <c r="G21" s="23">
        <v>79100</v>
      </c>
      <c r="H21" s="24">
        <f t="shared" si="1"/>
        <v>20900</v>
      </c>
      <c r="I21" s="28"/>
    </row>
    <row r="22" spans="1:10" ht="35.1" customHeight="1">
      <c r="A22" s="6"/>
      <c r="B22" s="67"/>
      <c r="C22" s="63"/>
      <c r="D22" s="63"/>
      <c r="E22" s="18" t="s">
        <v>46</v>
      </c>
      <c r="F22" s="12">
        <v>100000</v>
      </c>
      <c r="G22" s="24">
        <v>126000</v>
      </c>
      <c r="H22" s="24">
        <f t="shared" si="1"/>
        <v>-26000</v>
      </c>
      <c r="I22" s="28"/>
    </row>
    <row r="23" spans="1:10" ht="26.25">
      <c r="A23" s="6"/>
      <c r="B23" s="67"/>
      <c r="C23" s="21" t="s">
        <v>22</v>
      </c>
      <c r="D23" s="11" t="s">
        <v>26</v>
      </c>
      <c r="E23" s="18" t="s">
        <v>47</v>
      </c>
      <c r="F23" s="12">
        <v>100000</v>
      </c>
      <c r="G23" s="13">
        <v>150000</v>
      </c>
      <c r="H23" s="12">
        <f t="shared" si="1"/>
        <v>-50000</v>
      </c>
      <c r="I23" s="16"/>
    </row>
    <row r="24" spans="1:10" ht="26.25">
      <c r="A24" s="6"/>
      <c r="B24" s="68"/>
      <c r="C24" s="21" t="s">
        <v>25</v>
      </c>
      <c r="D24" s="11" t="s">
        <v>27</v>
      </c>
      <c r="E24" s="18" t="s">
        <v>53</v>
      </c>
      <c r="F24" s="12">
        <v>100000</v>
      </c>
      <c r="G24" s="13"/>
      <c r="H24" s="12">
        <f t="shared" si="1"/>
        <v>100000</v>
      </c>
      <c r="I24" s="16"/>
    </row>
    <row r="25" spans="1:10" ht="35.1" customHeight="1">
      <c r="A25" s="6"/>
      <c r="B25" s="53" t="s">
        <v>23</v>
      </c>
      <c r="C25" s="54"/>
      <c r="D25" s="54"/>
      <c r="E25" s="55"/>
      <c r="F25" s="14">
        <f>SUM(F19:F24)</f>
        <v>800000</v>
      </c>
      <c r="G25" s="14">
        <f>SUM(G19:G24)</f>
        <v>808490</v>
      </c>
      <c r="H25" s="14">
        <f>SUM(H19:H24)</f>
        <v>-8490</v>
      </c>
      <c r="I25" s="15" t="s">
        <v>54</v>
      </c>
    </row>
  </sheetData>
  <mergeCells count="9">
    <mergeCell ref="B25:E25"/>
    <mergeCell ref="A1:J2"/>
    <mergeCell ref="A16:E16"/>
    <mergeCell ref="I16:J16"/>
    <mergeCell ref="C21:C22"/>
    <mergeCell ref="D21:D22"/>
    <mergeCell ref="D19:D20"/>
    <mergeCell ref="C19:C20"/>
    <mergeCell ref="B19:B24"/>
  </mergeCells>
  <phoneticPr fontId="2" type="noConversion"/>
  <conditionalFormatting sqref="F4:H4 A1:J3 F5:G15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40" fitToHeight="0" orientation="landscape" r:id="rId1"/>
  <rowBreaks count="1" manualBreakCount="1"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</cp:lastModifiedBy>
  <cp:lastPrinted>2018-07-08T02:24:06Z</cp:lastPrinted>
  <dcterms:created xsi:type="dcterms:W3CDTF">2018-05-05T12:39:33Z</dcterms:created>
  <dcterms:modified xsi:type="dcterms:W3CDTF">2018-07-10T13:01:35Z</dcterms:modified>
</cp:coreProperties>
</file>