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2" i="1" l="1"/>
  <c r="K32" i="1" s="1"/>
  <c r="K33" i="1" s="1"/>
  <c r="G32" i="1"/>
  <c r="K8" i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</calcChain>
</file>

<file path=xl/sharedStrings.xml><?xml version="1.0" encoding="utf-8"?>
<sst xmlns="http://schemas.openxmlformats.org/spreadsheetml/2006/main" count="77" uniqueCount="48">
  <si>
    <t>2017년 포이에마 초등부 12월 정산</t>
    <phoneticPr fontId="3" type="noConversion"/>
  </si>
  <si>
    <t>담당 : 송현실 권사(농협 302-1242-5626-71)</t>
    <phoneticPr fontId="3" type="noConversion"/>
  </si>
  <si>
    <t>일자</t>
    <phoneticPr fontId="3" type="noConversion"/>
  </si>
  <si>
    <t>항목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</si>
  <si>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</si>
  <si>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</si>
  <si>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</si>
  <si>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</si>
  <si>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</si>
  <si>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</si>
  <si>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</si>
  <si>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12월 지급 운영비</t>
    <phoneticPr fontId="3" type="noConversion"/>
  </si>
  <si>
    <t>12월 3일 아이들 간식</t>
    <phoneticPr fontId="3" type="noConversion"/>
  </si>
  <si>
    <t>o</t>
    <phoneticPr fontId="3" type="noConversion"/>
  </si>
  <si>
    <t>11월 생일 선물 누락자</t>
    <phoneticPr fontId="3" type="noConversion"/>
  </si>
  <si>
    <t>o</t>
    <phoneticPr fontId="3" type="noConversion"/>
  </si>
  <si>
    <t>12월 생일선물1</t>
    <phoneticPr fontId="3" type="noConversion"/>
  </si>
  <si>
    <t>12월09일</t>
    <phoneticPr fontId="3" type="noConversion"/>
  </si>
  <si>
    <t>초등부 간식</t>
    <phoneticPr fontId="3" type="noConversion"/>
  </si>
  <si>
    <t>12월16일</t>
    <phoneticPr fontId="3" type="noConversion"/>
  </si>
  <si>
    <t>물티슈</t>
    <phoneticPr fontId="3" type="noConversion"/>
  </si>
  <si>
    <t>12월20일</t>
    <phoneticPr fontId="3" type="noConversion"/>
  </si>
  <si>
    <t>12월 생일4명</t>
    <phoneticPr fontId="3" type="noConversion"/>
  </si>
  <si>
    <t>12월24일</t>
    <phoneticPr fontId="3" type="noConversion"/>
  </si>
  <si>
    <t>간식(우유)</t>
    <phoneticPr fontId="3" type="noConversion"/>
  </si>
  <si>
    <t>간식(도넛)</t>
    <phoneticPr fontId="3" type="noConversion"/>
  </si>
  <si>
    <t>12월17일</t>
    <phoneticPr fontId="3" type="noConversion"/>
  </si>
  <si>
    <t>크리스마스(모자,허리띠)</t>
    <phoneticPr fontId="3" type="noConversion"/>
  </si>
  <si>
    <t>12월21일</t>
    <phoneticPr fontId="3" type="noConversion"/>
  </si>
  <si>
    <t>크리스마스(트리)</t>
    <phoneticPr fontId="3" type="noConversion"/>
  </si>
  <si>
    <t>12월23일</t>
    <phoneticPr fontId="3" type="noConversion"/>
  </si>
  <si>
    <t>프로젝트 연결선</t>
    <phoneticPr fontId="3" type="noConversion"/>
  </si>
  <si>
    <t>문방구용품</t>
    <phoneticPr fontId="3" type="noConversion"/>
  </si>
  <si>
    <t>교보문고</t>
    <phoneticPr fontId="3" type="noConversion"/>
  </si>
  <si>
    <t>12월25일</t>
    <phoneticPr fontId="3" type="noConversion"/>
  </si>
  <si>
    <t>기도회간식</t>
    <phoneticPr fontId="3" type="noConversion"/>
  </si>
  <si>
    <t>크리스마스(양말)</t>
    <phoneticPr fontId="3" type="noConversion"/>
  </si>
  <si>
    <t>12월30일</t>
    <phoneticPr fontId="3" type="noConversion"/>
  </si>
  <si>
    <t>생일케이크</t>
    <phoneticPr fontId="3" type="noConversion"/>
  </si>
  <si>
    <t>12월31일</t>
    <phoneticPr fontId="3" type="noConversion"/>
  </si>
  <si>
    <t>게시판-꾸미기</t>
    <phoneticPr fontId="3" type="noConversion"/>
  </si>
  <si>
    <t>12월29일</t>
    <phoneticPr fontId="3" type="noConversion"/>
  </si>
  <si>
    <t>생일선물</t>
    <phoneticPr fontId="3" type="noConversion"/>
  </si>
  <si>
    <t>12월27일</t>
    <phoneticPr fontId="3" type="noConversion"/>
  </si>
  <si>
    <t>출석부</t>
    <phoneticPr fontId="3" type="noConversion"/>
  </si>
  <si>
    <t>포크,접시,젓가락</t>
    <phoneticPr fontId="3" type="noConversion"/>
  </si>
  <si>
    <t>소계</t>
    <phoneticPr fontId="3" type="noConversion"/>
  </si>
  <si>
    <t>잔액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</si>
</sst>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42" fontId="0" fillId="0" borderId="16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42" fontId="0" fillId="0" borderId="18" xfId="0" applyNumberFormat="1" applyBorder="1" applyAlignment="1">
      <alignment horizontal="center" vertical="center"/>
    </xf>
    <xf numFmtId="3" fontId="0" fillId="0" borderId="19" xfId="0" applyNumberFormat="1" applyBorder="1">
      <alignment vertical="center"/>
    </xf>
    <xf numFmtId="3" fontId="0" fillId="0" borderId="19" xfId="0" applyNumberFormat="1" applyBorder="1" applyAlignment="1">
      <alignment horizontal="center" vertical="center"/>
    </xf>
    <xf numFmtId="3" fontId="6" fillId="0" borderId="19" xfId="0" applyNumberFormat="1" applyFont="1" applyBorder="1">
      <alignment vertical="center"/>
    </xf>
    <xf numFmtId="42" fontId="0" fillId="0" borderId="20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42" fontId="0" fillId="0" borderId="21" xfId="2" applyNumberFormat="1" applyFont="1" applyBorder="1" applyAlignment="1">
      <alignment horizontal="center" vertical="center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1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2" xfId="2" applyFont="1" applyBorder="1" applyAlignment="1">
      <alignment horizontal="center"/>
    </xf>
    <xf numFmtId="3" fontId="0" fillId="0" borderId="22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2" xfId="1" applyFont="1" applyBorder="1" applyAlignment="1"/>
    <xf numFmtId="42" fontId="0" fillId="0" borderId="9" xfId="1" applyNumberFormat="1" applyFont="1" applyBorder="1" applyAlignment="1"/>
    <xf numFmtId="42" fontId="0" fillId="0" borderId="22" xfId="1" applyNumberFormat="1" applyFont="1" applyBorder="1" applyAlignment="1"/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>
      <alignment vertical="center"/>
    </xf>
    <xf numFmtId="3" fontId="0" fillId="0" borderId="25" xfId="0" applyNumberFormat="1" applyBorder="1">
      <alignment vertical="center"/>
    </xf>
    <xf numFmtId="3" fontId="0" fillId="0" borderId="25" xfId="0" applyNumberFormat="1" applyBorder="1" applyAlignment="1">
      <alignment horizontal="center" vertical="center"/>
    </xf>
    <xf numFmtId="177" fontId="0" fillId="0" borderId="25" xfId="2" applyNumberFormat="1" applyFont="1" applyBorder="1" applyAlignment="1">
      <alignment horizontal="right" vertical="center"/>
    </xf>
    <xf numFmtId="42" fontId="0" fillId="0" borderId="26" xfId="2" applyNumberFormat="1" applyFont="1" applyBorder="1" applyAlignment="1">
      <alignment horizontal="right" vertical="center"/>
    </xf>
    <xf numFmtId="3" fontId="0" fillId="0" borderId="26" xfId="0" applyNumberFormat="1" applyBorder="1">
      <alignment vertical="center"/>
    </xf>
    <xf numFmtId="42" fontId="0" fillId="0" borderId="27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8" xfId="0" applyNumberFormat="1" applyBorder="1" applyAlignment="1">
      <alignment horizontal="center" vertical="center"/>
    </xf>
    <xf numFmtId="42" fontId="0" fillId="2" borderId="28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workbookViewId="0">
      <selection activeCell="B3" sqref="B3:K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7" width="9.75" bestFit="1" customWidth="1"/>
    <col min="8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4" t="s">
        <v>0</v>
      </c>
      <c r="C2" s="64"/>
      <c r="D2" s="64"/>
      <c r="E2" s="64"/>
      <c r="F2" s="64"/>
      <c r="G2" s="64"/>
      <c r="H2" s="64"/>
      <c r="I2" s="64"/>
      <c r="J2" s="64"/>
      <c r="K2" s="64"/>
    </row>
    <row r="3" spans="2:11" ht="18" thickBot="1" x14ac:dyDescent="0.35">
      <c r="B3" s="65" t="s">
        <v>1</v>
      </c>
      <c r="C3" s="65"/>
      <c r="D3" s="65"/>
      <c r="E3" s="65"/>
      <c r="F3" s="65"/>
      <c r="G3" s="65"/>
      <c r="H3" s="65"/>
      <c r="I3" s="65"/>
      <c r="J3" s="65"/>
      <c r="K3" s="65"/>
    </row>
    <row r="4" spans="2:11" ht="17.25" x14ac:dyDescent="0.3">
      <c r="B4" s="1"/>
      <c r="C4" s="2" t="s">
        <v>2</v>
      </c>
      <c r="D4" s="2" t="s">
        <v>3</v>
      </c>
      <c r="E4" s="3" t="s">
        <v>4</v>
      </c>
      <c r="F4" s="4" t="s">
        <v>5</v>
      </c>
      <c r="G4" s="4" t="s">
        <v>6</v>
      </c>
      <c r="H4" s="5" t="s">
        <v>7</v>
      </c>
      <c r="I4" s="6" t="s">
        <v>8</v>
      </c>
      <c r="J4" s="6" t="s">
        <v>9</v>
      </c>
      <c r="K4" s="7" t="s">
        <v>10</v>
      </c>
    </row>
    <row r="5" spans="2:11" ht="17.45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ht="17.45" x14ac:dyDescent="0.4">
      <c r="B6" s="15"/>
      <c r="C6" s="16"/>
      <c r="D6" s="17"/>
      <c r="E6" s="18"/>
      <c r="F6" s="18"/>
      <c r="G6" s="18"/>
      <c r="H6" s="19"/>
      <c r="I6" s="20"/>
      <c r="J6" s="21"/>
      <c r="K6" s="22"/>
    </row>
    <row r="7" spans="2:11" ht="17.25" thickBot="1" x14ac:dyDescent="0.35">
      <c r="B7" s="23"/>
      <c r="C7" s="24"/>
      <c r="D7" s="24" t="s">
        <v>11</v>
      </c>
      <c r="E7" s="25"/>
      <c r="F7" s="26"/>
      <c r="G7" s="27"/>
      <c r="H7" s="28">
        <v>560000</v>
      </c>
      <c r="I7" s="29"/>
      <c r="J7" s="30"/>
      <c r="K7" s="31">
        <v>560000</v>
      </c>
    </row>
    <row r="8" spans="2:11" ht="17.25" thickTop="1" x14ac:dyDescent="0.3">
      <c r="B8" s="8">
        <v>1</v>
      </c>
      <c r="C8" s="32">
        <v>43070</v>
      </c>
      <c r="D8" s="10" t="s">
        <v>12</v>
      </c>
      <c r="E8" s="11"/>
      <c r="F8" s="33"/>
      <c r="G8" s="11">
        <v>65000</v>
      </c>
      <c r="H8" s="12"/>
      <c r="I8" s="13" t="s">
        <v>13</v>
      </c>
      <c r="J8" s="34"/>
      <c r="K8" s="35">
        <f t="shared" ref="K8:K9" si="0">SUM(K7-G8)</f>
        <v>495000</v>
      </c>
    </row>
    <row r="9" spans="2:11" x14ac:dyDescent="0.3">
      <c r="B9" s="8">
        <v>2</v>
      </c>
      <c r="C9" s="36">
        <v>43070</v>
      </c>
      <c r="D9" s="10" t="s">
        <v>14</v>
      </c>
      <c r="E9" s="11"/>
      <c r="F9" s="11"/>
      <c r="G9" s="11">
        <v>28600</v>
      </c>
      <c r="H9" s="12"/>
      <c r="I9" s="13" t="s">
        <v>15</v>
      </c>
      <c r="J9" s="37"/>
      <c r="K9" s="38">
        <f t="shared" si="0"/>
        <v>466400</v>
      </c>
    </row>
    <row r="10" spans="2:11" x14ac:dyDescent="0.3">
      <c r="B10" s="8">
        <v>3</v>
      </c>
      <c r="C10" s="9">
        <v>43071</v>
      </c>
      <c r="D10" s="10" t="s">
        <v>16</v>
      </c>
      <c r="E10" s="39"/>
      <c r="F10" s="40"/>
      <c r="G10" s="41">
        <v>20000</v>
      </c>
      <c r="H10" s="42"/>
      <c r="I10" s="43" t="s">
        <v>15</v>
      </c>
      <c r="J10" s="44"/>
      <c r="K10" s="38">
        <f t="shared" ref="K10:K29" si="1">SUM(K9-G10)</f>
        <v>446400</v>
      </c>
    </row>
    <row r="11" spans="2:11" x14ac:dyDescent="0.3">
      <c r="B11" s="8">
        <v>4</v>
      </c>
      <c r="C11" s="9" t="s">
        <v>17</v>
      </c>
      <c r="D11" s="10" t="s">
        <v>18</v>
      </c>
      <c r="E11" s="39"/>
      <c r="F11" s="40"/>
      <c r="G11" s="41">
        <v>17690</v>
      </c>
      <c r="H11" s="42"/>
      <c r="I11" s="43" t="s">
        <v>15</v>
      </c>
      <c r="J11" s="44"/>
      <c r="K11" s="38">
        <f t="shared" si="1"/>
        <v>428710</v>
      </c>
    </row>
    <row r="12" spans="2:11" x14ac:dyDescent="0.3">
      <c r="B12" s="8">
        <v>5</v>
      </c>
      <c r="C12" s="9" t="s">
        <v>19</v>
      </c>
      <c r="D12" s="45" t="s">
        <v>20</v>
      </c>
      <c r="E12" s="46"/>
      <c r="F12" s="47"/>
      <c r="G12" s="48">
        <v>10900</v>
      </c>
      <c r="H12" s="49"/>
      <c r="I12" s="43" t="s">
        <v>15</v>
      </c>
      <c r="J12" s="44"/>
      <c r="K12" s="38">
        <f t="shared" si="1"/>
        <v>417810</v>
      </c>
    </row>
    <row r="13" spans="2:11" x14ac:dyDescent="0.3">
      <c r="B13" s="8">
        <v>6</v>
      </c>
      <c r="C13" s="9" t="s">
        <v>21</v>
      </c>
      <c r="D13" s="45" t="s">
        <v>22</v>
      </c>
      <c r="E13" s="46"/>
      <c r="F13" s="47"/>
      <c r="G13" s="50">
        <v>40200</v>
      </c>
      <c r="H13" s="51"/>
      <c r="I13" s="43" t="s">
        <v>15</v>
      </c>
      <c r="J13" s="45"/>
      <c r="K13" s="38">
        <f t="shared" si="1"/>
        <v>377610</v>
      </c>
    </row>
    <row r="14" spans="2:11" x14ac:dyDescent="0.3">
      <c r="B14" s="8">
        <v>7</v>
      </c>
      <c r="C14" s="9" t="s">
        <v>23</v>
      </c>
      <c r="D14" s="45" t="s">
        <v>24</v>
      </c>
      <c r="E14" s="46"/>
      <c r="F14" s="47"/>
      <c r="G14" s="50">
        <v>35290</v>
      </c>
      <c r="H14" s="51"/>
      <c r="I14" s="43" t="s">
        <v>15</v>
      </c>
      <c r="J14" s="45"/>
      <c r="K14" s="38">
        <f t="shared" si="1"/>
        <v>342320</v>
      </c>
    </row>
    <row r="15" spans="2:11" x14ac:dyDescent="0.3">
      <c r="B15" s="8">
        <v>8</v>
      </c>
      <c r="C15" s="9" t="s">
        <v>23</v>
      </c>
      <c r="D15" s="45" t="s">
        <v>25</v>
      </c>
      <c r="E15" s="46"/>
      <c r="F15" s="47"/>
      <c r="G15" s="50">
        <v>66800</v>
      </c>
      <c r="H15" s="51"/>
      <c r="I15" s="43" t="s">
        <v>15</v>
      </c>
      <c r="J15" s="45"/>
      <c r="K15" s="38">
        <f t="shared" si="1"/>
        <v>275520</v>
      </c>
    </row>
    <row r="16" spans="2:11" x14ac:dyDescent="0.3">
      <c r="B16" s="8">
        <v>9</v>
      </c>
      <c r="C16" s="9" t="s">
        <v>26</v>
      </c>
      <c r="D16" s="45" t="s">
        <v>27</v>
      </c>
      <c r="E16" s="46"/>
      <c r="F16" s="47"/>
      <c r="G16" s="50">
        <v>14850</v>
      </c>
      <c r="H16" s="51"/>
      <c r="I16" s="43" t="s">
        <v>15</v>
      </c>
      <c r="J16" s="45"/>
      <c r="K16" s="38">
        <f t="shared" si="1"/>
        <v>260670</v>
      </c>
    </row>
    <row r="17" spans="2:11" x14ac:dyDescent="0.3">
      <c r="B17" s="8">
        <v>10</v>
      </c>
      <c r="C17" s="9" t="s">
        <v>28</v>
      </c>
      <c r="D17" s="45" t="s">
        <v>29</v>
      </c>
      <c r="E17" s="46"/>
      <c r="F17" s="47"/>
      <c r="G17" s="50">
        <v>15020</v>
      </c>
      <c r="H17" s="51"/>
      <c r="I17" s="43" t="s">
        <v>15</v>
      </c>
      <c r="J17" s="45"/>
      <c r="K17" s="38">
        <f t="shared" si="1"/>
        <v>245650</v>
      </c>
    </row>
    <row r="18" spans="2:11" x14ac:dyDescent="0.3">
      <c r="B18" s="8">
        <v>11</v>
      </c>
      <c r="C18" s="9" t="s">
        <v>30</v>
      </c>
      <c r="D18" s="45" t="s">
        <v>31</v>
      </c>
      <c r="E18" s="46"/>
      <c r="F18" s="47"/>
      <c r="G18" s="50">
        <v>8500</v>
      </c>
      <c r="H18" s="51"/>
      <c r="I18" s="43" t="s">
        <v>15</v>
      </c>
      <c r="J18" s="45"/>
      <c r="K18" s="38">
        <f t="shared" si="1"/>
        <v>237150</v>
      </c>
    </row>
    <row r="19" spans="2:11" x14ac:dyDescent="0.3">
      <c r="B19" s="8">
        <v>12</v>
      </c>
      <c r="C19" s="9" t="s">
        <v>30</v>
      </c>
      <c r="D19" s="45" t="s">
        <v>32</v>
      </c>
      <c r="E19" s="46"/>
      <c r="F19" s="47"/>
      <c r="G19" s="50">
        <v>5100</v>
      </c>
      <c r="H19" s="51"/>
      <c r="I19" s="43" t="s">
        <v>15</v>
      </c>
      <c r="J19" s="45"/>
      <c r="K19" s="38">
        <f t="shared" si="1"/>
        <v>232050</v>
      </c>
    </row>
    <row r="20" spans="2:11" x14ac:dyDescent="0.3">
      <c r="B20" s="8">
        <v>13</v>
      </c>
      <c r="C20" s="9" t="s">
        <v>30</v>
      </c>
      <c r="D20" s="45" t="s">
        <v>33</v>
      </c>
      <c r="E20" s="46"/>
      <c r="F20" s="47"/>
      <c r="G20" s="50">
        <v>22000</v>
      </c>
      <c r="H20" s="51"/>
      <c r="I20" s="43" t="s">
        <v>15</v>
      </c>
      <c r="J20" s="45"/>
      <c r="K20" s="38">
        <f t="shared" si="1"/>
        <v>210050</v>
      </c>
    </row>
    <row r="21" spans="2:11" x14ac:dyDescent="0.3">
      <c r="B21" s="8">
        <v>14</v>
      </c>
      <c r="C21" s="9" t="s">
        <v>34</v>
      </c>
      <c r="D21" s="45" t="s">
        <v>35</v>
      </c>
      <c r="E21" s="46"/>
      <c r="F21" s="47"/>
      <c r="G21" s="50">
        <v>25200</v>
      </c>
      <c r="H21" s="51"/>
      <c r="I21" s="43" t="s">
        <v>15</v>
      </c>
      <c r="J21" s="45"/>
      <c r="K21" s="38">
        <f t="shared" si="1"/>
        <v>184850</v>
      </c>
    </row>
    <row r="22" spans="2:11" x14ac:dyDescent="0.3">
      <c r="B22" s="8">
        <v>15</v>
      </c>
      <c r="C22" s="9" t="s">
        <v>21</v>
      </c>
      <c r="D22" s="45" t="s">
        <v>36</v>
      </c>
      <c r="E22" s="46"/>
      <c r="F22" s="47"/>
      <c r="G22" s="50">
        <v>91770</v>
      </c>
      <c r="H22" s="51"/>
      <c r="I22" s="43" t="s">
        <v>15</v>
      </c>
      <c r="J22" s="45"/>
      <c r="K22" s="38">
        <f t="shared" si="1"/>
        <v>93080</v>
      </c>
    </row>
    <row r="23" spans="2:11" x14ac:dyDescent="0.3">
      <c r="B23" s="8">
        <v>16</v>
      </c>
      <c r="C23" s="9" t="s">
        <v>37</v>
      </c>
      <c r="D23" s="45" t="s">
        <v>38</v>
      </c>
      <c r="E23" s="46"/>
      <c r="F23" s="47"/>
      <c r="G23" s="50">
        <v>22000</v>
      </c>
      <c r="H23" s="51"/>
      <c r="I23" s="43" t="s">
        <v>15</v>
      </c>
      <c r="J23" s="45"/>
      <c r="K23" s="38">
        <f t="shared" si="1"/>
        <v>71080</v>
      </c>
    </row>
    <row r="24" spans="2:11" x14ac:dyDescent="0.3">
      <c r="B24" s="8">
        <v>17</v>
      </c>
      <c r="C24" s="9" t="s">
        <v>39</v>
      </c>
      <c r="D24" s="45" t="s">
        <v>35</v>
      </c>
      <c r="E24" s="46"/>
      <c r="F24" s="47"/>
      <c r="G24" s="50">
        <v>20900</v>
      </c>
      <c r="H24" s="51"/>
      <c r="I24" s="43" t="s">
        <v>15</v>
      </c>
      <c r="J24" s="45"/>
      <c r="K24" s="38">
        <f t="shared" si="1"/>
        <v>50180</v>
      </c>
    </row>
    <row r="25" spans="2:11" x14ac:dyDescent="0.3">
      <c r="B25" s="8">
        <v>18</v>
      </c>
      <c r="C25" s="9" t="s">
        <v>34</v>
      </c>
      <c r="D25" s="45" t="s">
        <v>40</v>
      </c>
      <c r="E25" s="46"/>
      <c r="F25" s="47"/>
      <c r="G25" s="50">
        <v>9020</v>
      </c>
      <c r="H25" s="51"/>
      <c r="I25" s="43" t="s">
        <v>15</v>
      </c>
      <c r="J25" s="45"/>
      <c r="K25" s="38">
        <f t="shared" si="1"/>
        <v>41160</v>
      </c>
    </row>
    <row r="26" spans="2:11" x14ac:dyDescent="0.3">
      <c r="B26" s="8">
        <v>19</v>
      </c>
      <c r="C26" s="9" t="s">
        <v>41</v>
      </c>
      <c r="D26" s="45" t="s">
        <v>40</v>
      </c>
      <c r="E26" s="46"/>
      <c r="F26" s="47"/>
      <c r="G26" s="50">
        <v>3000</v>
      </c>
      <c r="H26" s="51"/>
      <c r="I26" s="43" t="s">
        <v>15</v>
      </c>
      <c r="J26" s="45"/>
      <c r="K26" s="38">
        <f t="shared" si="1"/>
        <v>38160</v>
      </c>
    </row>
    <row r="27" spans="2:11" x14ac:dyDescent="0.3">
      <c r="B27" s="8">
        <v>20</v>
      </c>
      <c r="C27" s="9" t="s">
        <v>37</v>
      </c>
      <c r="D27" s="45" t="s">
        <v>42</v>
      </c>
      <c r="E27" s="46"/>
      <c r="F27" s="47"/>
      <c r="G27" s="50">
        <v>12000</v>
      </c>
      <c r="H27" s="49"/>
      <c r="I27" s="43" t="s">
        <v>15</v>
      </c>
      <c r="J27" s="45"/>
      <c r="K27" s="38">
        <f t="shared" si="1"/>
        <v>26160</v>
      </c>
    </row>
    <row r="28" spans="2:11" x14ac:dyDescent="0.3">
      <c r="B28" s="8">
        <v>21</v>
      </c>
      <c r="C28" s="9" t="s">
        <v>43</v>
      </c>
      <c r="D28" s="45" t="s">
        <v>44</v>
      </c>
      <c r="E28" s="46"/>
      <c r="F28" s="47"/>
      <c r="G28" s="50">
        <v>3000</v>
      </c>
      <c r="H28" s="49"/>
      <c r="I28" s="43" t="s">
        <v>15</v>
      </c>
      <c r="J28" s="45"/>
      <c r="K28" s="38">
        <f t="shared" si="1"/>
        <v>23160</v>
      </c>
    </row>
    <row r="29" spans="2:11" x14ac:dyDescent="0.3">
      <c r="B29" s="8">
        <v>22</v>
      </c>
      <c r="C29" s="9" t="s">
        <v>34</v>
      </c>
      <c r="D29" s="45" t="s">
        <v>45</v>
      </c>
      <c r="E29" s="46"/>
      <c r="F29" s="47"/>
      <c r="G29" s="50">
        <v>22620</v>
      </c>
      <c r="H29" s="49"/>
      <c r="I29" s="43" t="s">
        <v>15</v>
      </c>
      <c r="J29" s="45"/>
      <c r="K29" s="38">
        <f t="shared" si="1"/>
        <v>540</v>
      </c>
    </row>
    <row r="30" spans="2:11" x14ac:dyDescent="0.3">
      <c r="B30" s="8"/>
      <c r="C30" s="9"/>
      <c r="D30" s="45"/>
      <c r="E30" s="46"/>
      <c r="F30" s="47"/>
      <c r="G30" s="50"/>
      <c r="H30" s="49"/>
      <c r="I30" s="43"/>
      <c r="J30" s="45"/>
      <c r="K30" s="14"/>
    </row>
    <row r="31" spans="2:11" ht="17.25" thickBot="1" x14ac:dyDescent="0.35">
      <c r="B31" s="52"/>
      <c r="C31" s="9"/>
      <c r="D31" s="45"/>
      <c r="E31" s="46"/>
      <c r="F31" s="47"/>
      <c r="G31" s="50"/>
      <c r="H31" s="49"/>
      <c r="I31" s="43"/>
      <c r="J31" s="44"/>
      <c r="K31" s="31"/>
    </row>
    <row r="32" spans="2:11" ht="18" thickTop="1" thickBot="1" x14ac:dyDescent="0.35">
      <c r="B32" s="53"/>
      <c r="C32" s="53" t="s">
        <v>46</v>
      </c>
      <c r="D32" s="54"/>
      <c r="E32" s="55"/>
      <c r="F32" s="56"/>
      <c r="G32" s="57">
        <f>SUM(G5:G31)</f>
        <v>559460</v>
      </c>
      <c r="H32" s="58">
        <f>SUM(H5:H31)</f>
        <v>560000</v>
      </c>
      <c r="I32" s="59"/>
      <c r="J32" s="59"/>
      <c r="K32" s="60">
        <f>H32-G32</f>
        <v>540</v>
      </c>
    </row>
    <row r="33" spans="2:11" ht="17.25" thickBot="1" x14ac:dyDescent="0.35">
      <c r="B33" s="61"/>
      <c r="F33" s="61"/>
      <c r="J33" s="62" t="s">
        <v>47</v>
      </c>
      <c r="K33" s="63">
        <f>K32</f>
        <v>540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2018-01-02T00:17:49Z</dcterms:modified>
</cp:coreProperties>
</file>